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profiles\татьяна\Desktop\Питание\"/>
    </mc:Choice>
  </mc:AlternateContent>
  <xr:revisionPtr revIDLastSave="0" documentId="8_{8979F9CB-4BC6-4BB7-ACDC-F8E0A06F0D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7" i="1"/>
  <c r="A187" i="1"/>
  <c r="L186" i="1"/>
  <c r="L198" i="1" s="1"/>
  <c r="J186" i="1"/>
  <c r="J198" i="1" s="1"/>
  <c r="I186" i="1"/>
  <c r="I198" i="1" s="1"/>
  <c r="H186" i="1"/>
  <c r="G186" i="1"/>
  <c r="G198" i="1" s="1"/>
  <c r="F186" i="1"/>
  <c r="F198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I167" i="1"/>
  <c r="I178" i="1" s="1"/>
  <c r="H167" i="1"/>
  <c r="G167" i="1"/>
  <c r="G178" i="1" s="1"/>
  <c r="F167" i="1"/>
  <c r="B159" i="1"/>
  <c r="A159" i="1"/>
  <c r="L158" i="1"/>
  <c r="J158" i="1"/>
  <c r="I158" i="1"/>
  <c r="H158" i="1"/>
  <c r="G158" i="1"/>
  <c r="F158" i="1"/>
  <c r="B148" i="1"/>
  <c r="A148" i="1"/>
  <c r="L147" i="1"/>
  <c r="L159" i="1" s="1"/>
  <c r="J147" i="1"/>
  <c r="I147" i="1"/>
  <c r="I159" i="1" s="1"/>
  <c r="H147" i="1"/>
  <c r="H159" i="1" s="1"/>
  <c r="G147" i="1"/>
  <c r="G159" i="1" s="1"/>
  <c r="F147" i="1"/>
  <c r="F159" i="1" s="1"/>
  <c r="B139" i="1"/>
  <c r="A139" i="1"/>
  <c r="L138" i="1"/>
  <c r="J138" i="1"/>
  <c r="I138" i="1"/>
  <c r="H138" i="1"/>
  <c r="G138" i="1"/>
  <c r="F138" i="1"/>
  <c r="B129" i="1"/>
  <c r="A129" i="1"/>
  <c r="L128" i="1"/>
  <c r="J128" i="1"/>
  <c r="J139" i="1" s="1"/>
  <c r="I128" i="1"/>
  <c r="I139" i="1" s="1"/>
  <c r="H128" i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H109" i="1"/>
  <c r="H120" i="1" s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H90" i="1"/>
  <c r="H101" i="1" s="1"/>
  <c r="G90" i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F52" i="1"/>
  <c r="B44" i="1"/>
  <c r="A44" i="1"/>
  <c r="L43" i="1"/>
  <c r="J43" i="1"/>
  <c r="I43" i="1"/>
  <c r="H43" i="1"/>
  <c r="G43" i="1"/>
  <c r="F43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8" i="1" l="1"/>
  <c r="H178" i="1"/>
  <c r="L139" i="1"/>
  <c r="I120" i="1"/>
  <c r="G120" i="1"/>
  <c r="F101" i="1"/>
  <c r="I101" i="1"/>
  <c r="G101" i="1"/>
  <c r="L101" i="1"/>
  <c r="J82" i="1"/>
  <c r="I82" i="1"/>
  <c r="F82" i="1"/>
  <c r="L82" i="1"/>
  <c r="G63" i="1"/>
  <c r="J63" i="1"/>
  <c r="I63" i="1"/>
  <c r="H63" i="1"/>
  <c r="H44" i="1"/>
  <c r="G44" i="1"/>
  <c r="F44" i="1"/>
  <c r="L44" i="1"/>
  <c r="L24" i="1"/>
  <c r="F24" i="1"/>
  <c r="J24" i="1"/>
  <c r="I24" i="1"/>
  <c r="H24" i="1"/>
  <c r="J44" i="1"/>
  <c r="F63" i="1"/>
  <c r="H82" i="1"/>
  <c r="J101" i="1"/>
  <c r="F120" i="1"/>
  <c r="H139" i="1"/>
  <c r="J159" i="1"/>
  <c r="F178" i="1"/>
  <c r="H198" i="1"/>
  <c r="G24" i="1"/>
  <c r="I44" i="1"/>
  <c r="L63" i="1"/>
  <c r="G82" i="1"/>
  <c r="I199" i="1" l="1"/>
  <c r="H199" i="1"/>
  <c r="L199" i="1"/>
  <c r="G199" i="1"/>
  <c r="J199" i="1"/>
  <c r="F199" i="1"/>
</calcChain>
</file>

<file path=xl/sharedStrings.xml><?xml version="1.0" encoding="utf-8"?>
<sst xmlns="http://schemas.openxmlformats.org/spreadsheetml/2006/main" count="365" uniqueCount="106">
  <si>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</si>
  <si>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</si>
  <si>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</si>
  <si>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</si>
  <si>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</si>
  <si>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</si>
  <si>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</si>
  <si>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</si>
  <si>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</si>
  <si>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</si>
  <si>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</si>
  <si>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</si>
  <si>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</si>
  <si>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</si>
  <si>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</si>
  <si>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</si>
  <si>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</si>
  <si>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</si>
  <si>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</si>
  <si>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</si>
  <si>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</si>
  <si>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</si>
  <si>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</si>
  <si>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</si>
  <si>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</si>
  <si>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</si>
  <si>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</si>
  <si>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</si>
  <si>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</si>
  <si>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</si>
  <si>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</si>
  <si>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</si>
  <si>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</si>
  <si>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</si>
  <si>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</si>
  <si>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</si>
  <si>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</si>
  <si>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</si>
  <si>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Хлеб, мучные изделия</t>
  </si>
  <si>
    <t>Маффин ванильный®</t>
  </si>
  <si>
    <t>Каша рисовая молочная жидкая с маслом сливочным</t>
  </si>
  <si>
    <t>Чай с лимоном</t>
  </si>
  <si>
    <t>сладкое</t>
  </si>
  <si>
    <t>Хлеб пшеничный</t>
  </si>
  <si>
    <t>Хлеб ржаной</t>
  </si>
  <si>
    <t>Рассольник ленинградский со сметаной</t>
  </si>
  <si>
    <t>Мясо кур отварное (для первых блюд)</t>
  </si>
  <si>
    <t>**Гуляш из мяса свинины</t>
  </si>
  <si>
    <t>Макаронные изделия отварные с маслом</t>
  </si>
  <si>
    <t>Чай с сахаром</t>
  </si>
  <si>
    <t>Салат, овощная добавка</t>
  </si>
  <si>
    <t>Чеснок</t>
  </si>
  <si>
    <t>Каша ячневая молочная жидкая с маслом сливочным</t>
  </si>
  <si>
    <t>Бутерброды, сыр, масло</t>
  </si>
  <si>
    <t>Бутерброд с повидлом</t>
  </si>
  <si>
    <t>Борщ с капустой, картофелем и сметаной</t>
  </si>
  <si>
    <t>**Котлета куриная Сливочная</t>
  </si>
  <si>
    <t>Рис припущенный</t>
  </si>
  <si>
    <t>соус</t>
  </si>
  <si>
    <t>Соус сметанный с томатом</t>
  </si>
  <si>
    <t>Лук репчатый</t>
  </si>
  <si>
    <t>Повидло</t>
  </si>
  <si>
    <t>Блинчики</t>
  </si>
  <si>
    <t>Каша кукурузная молочная с маслом сливочным</t>
  </si>
  <si>
    <t>Чай ягодный</t>
  </si>
  <si>
    <t>хлеб белый</t>
  </si>
  <si>
    <t>Суп с вермишелью</t>
  </si>
  <si>
    <t>**Птица, тушенная в соусе красном с овощами</t>
  </si>
  <si>
    <t>Каша гречневая рассыпчатая</t>
  </si>
  <si>
    <t>Компот из свежих плодов</t>
  </si>
  <si>
    <t>Яблоки свежие</t>
  </si>
  <si>
    <t>Каша овсяная Геркулес жидкая молочная с маслом сливочным</t>
  </si>
  <si>
    <t>Суп-пюре из гороха</t>
  </si>
  <si>
    <t>Мясо отварное, гренки</t>
  </si>
  <si>
    <t>Гренки из пшеничного хлеба</t>
  </si>
  <si>
    <t>**Шницель мясной Домашний</t>
  </si>
  <si>
    <t>Пюре картофельное</t>
  </si>
  <si>
    <t>Чаай ягодный</t>
  </si>
  <si>
    <t>Блюдо из творога и яиц</t>
  </si>
  <si>
    <t>**Сырники</t>
  </si>
  <si>
    <t>Молоко сгущенное</t>
  </si>
  <si>
    <t>Каша пшенная молочная жидкая с маслом сливочным</t>
  </si>
  <si>
    <t>Каши молочные, омлеты, запеканки</t>
  </si>
  <si>
    <t>хлеб черный</t>
  </si>
  <si>
    <t>Щи из свежей капусты с картофелем со сметаной</t>
  </si>
  <si>
    <t>**Плов с мясом птицы</t>
  </si>
  <si>
    <t>**Фрикасе из мяса птицы со сметанным соусом</t>
  </si>
  <si>
    <t>Суп картофельный с бобовыми</t>
  </si>
  <si>
    <t>**Сырники с яблоком</t>
  </si>
  <si>
    <t>Каша ячневая молочная вязкая с маслом сливочным</t>
  </si>
  <si>
    <t>**Котлета  Пожарская</t>
  </si>
  <si>
    <t>31.68</t>
  </si>
  <si>
    <t>**Биточек куриный</t>
  </si>
  <si>
    <t>Омлет с картофелем</t>
  </si>
  <si>
    <t>Суп из сборных овощей с зеленым горошком, со сметаной</t>
  </si>
  <si>
    <t>Компот из свежих яблок</t>
  </si>
  <si>
    <t>Каша пшеничная молочная с маслом сливочным</t>
  </si>
  <si>
    <t>салат</t>
  </si>
  <si>
    <t>Салат из белокочанной капусты с морковью с маслом растительным</t>
  </si>
  <si>
    <t>Суп-лапша на курином бульоне</t>
  </si>
  <si>
    <t>соус томатный</t>
  </si>
  <si>
    <t>**Котлета куриная</t>
  </si>
  <si>
    <t>Напиток из плодов шиповника</t>
  </si>
  <si>
    <t>МАОУ ПГО "Политехнический лицей № 21 "Эрудит"</t>
  </si>
  <si>
    <t>Директор</t>
  </si>
  <si>
    <t>Высоцкая Л.В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</si>
</sst>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91" sqref="Q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103</v>
      </c>
      <c r="D1" s="52"/>
      <c r="E1" s="52"/>
      <c r="F1" s="12" t="s">
        <v>16</v>
      </c>
      <c r="G1" s="2" t="s">
        <v>17</v>
      </c>
      <c r="H1" s="53" t="s">
        <v>104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105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82</v>
      </c>
      <c r="E6" s="39" t="s">
        <v>40</v>
      </c>
      <c r="F6" s="40">
        <v>220</v>
      </c>
      <c r="G6" s="40">
        <v>5.61</v>
      </c>
      <c r="H6" s="40">
        <v>7</v>
      </c>
      <c r="I6" s="40">
        <v>34.85</v>
      </c>
      <c r="J6" s="40">
        <v>226.2</v>
      </c>
      <c r="K6" s="41">
        <v>235.05</v>
      </c>
      <c r="L6" s="40">
        <v>51.77</v>
      </c>
    </row>
    <row r="7" spans="1:12" ht="15" x14ac:dyDescent="0.25">
      <c r="A7" s="23"/>
      <c r="B7" s="15"/>
      <c r="C7" s="11"/>
      <c r="D7" s="6" t="s">
        <v>42</v>
      </c>
      <c r="E7" s="42" t="s">
        <v>39</v>
      </c>
      <c r="F7" s="43">
        <v>40</v>
      </c>
      <c r="G7" s="43">
        <v>5.48</v>
      </c>
      <c r="H7" s="43">
        <v>6</v>
      </c>
      <c r="I7" s="43">
        <v>6.36</v>
      </c>
      <c r="J7" s="43">
        <v>99.3</v>
      </c>
      <c r="K7" s="44">
        <v>806.13</v>
      </c>
      <c r="L7" s="43">
        <v>25.5</v>
      </c>
    </row>
    <row r="8" spans="1:12" ht="15" x14ac:dyDescent="0.25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0.09</v>
      </c>
      <c r="H8" s="43"/>
      <c r="I8" s="43">
        <v>20.260000000000002</v>
      </c>
      <c r="J8" s="43">
        <v>79.8</v>
      </c>
      <c r="K8" s="44">
        <v>483</v>
      </c>
      <c r="L8" s="43">
        <v>10.71</v>
      </c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20</v>
      </c>
      <c r="G9" s="43">
        <v>2.14</v>
      </c>
      <c r="H9" s="43">
        <v>1</v>
      </c>
      <c r="I9" s="43">
        <v>10.7</v>
      </c>
      <c r="J9" s="43">
        <v>54.8</v>
      </c>
      <c r="K9" s="44">
        <v>897</v>
      </c>
      <c r="L9" s="43">
        <v>5.01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38</v>
      </c>
      <c r="E11" s="42" t="s">
        <v>44</v>
      </c>
      <c r="F11" s="43">
        <v>20</v>
      </c>
      <c r="G11" s="43">
        <v>1.7</v>
      </c>
      <c r="H11" s="43">
        <v>1</v>
      </c>
      <c r="I11" s="43">
        <v>11.7</v>
      </c>
      <c r="J11" s="43">
        <v>51.8</v>
      </c>
      <c r="K11" s="44">
        <v>1148</v>
      </c>
      <c r="L11" s="43">
        <v>5.01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15.02</v>
      </c>
      <c r="H13" s="19">
        <f t="shared" si="0"/>
        <v>15</v>
      </c>
      <c r="I13" s="19">
        <f t="shared" si="0"/>
        <v>83.87</v>
      </c>
      <c r="J13" s="19">
        <f t="shared" si="0"/>
        <v>511.90000000000003</v>
      </c>
      <c r="K13" s="25"/>
      <c r="L13" s="19">
        <f t="shared" ref="L13" si="1">SUM(L6:L12)</f>
        <v>98.000000000000028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45</v>
      </c>
      <c r="F15" s="43">
        <v>200</v>
      </c>
      <c r="G15" s="43">
        <v>3.02</v>
      </c>
      <c r="H15" s="43">
        <v>5</v>
      </c>
      <c r="I15" s="43">
        <v>20.18</v>
      </c>
      <c r="J15" s="43">
        <v>110.4</v>
      </c>
      <c r="K15" s="44">
        <v>1030</v>
      </c>
      <c r="L15" s="43">
        <v>21.3</v>
      </c>
    </row>
    <row r="16" spans="1:12" ht="15" x14ac:dyDescent="0.25">
      <c r="A16" s="23"/>
      <c r="B16" s="15"/>
      <c r="C16" s="11"/>
      <c r="D16" s="7" t="s">
        <v>27</v>
      </c>
      <c r="E16" s="42" t="s">
        <v>47</v>
      </c>
      <c r="F16" s="43">
        <v>90</v>
      </c>
      <c r="G16" s="43">
        <v>10.08</v>
      </c>
      <c r="H16" s="43">
        <v>25</v>
      </c>
      <c r="I16" s="43">
        <v>3.47</v>
      </c>
      <c r="J16" s="43">
        <v>216.1</v>
      </c>
      <c r="K16" s="44">
        <v>437.06</v>
      </c>
      <c r="L16" s="43">
        <v>64.680000000000007</v>
      </c>
    </row>
    <row r="17" spans="1:12" ht="15" x14ac:dyDescent="0.25">
      <c r="A17" s="23"/>
      <c r="B17" s="15"/>
      <c r="C17" s="11"/>
      <c r="D17" s="7" t="s">
        <v>28</v>
      </c>
      <c r="E17" s="42" t="s">
        <v>48</v>
      </c>
      <c r="F17" s="43">
        <v>150</v>
      </c>
      <c r="G17" s="43">
        <v>6.47</v>
      </c>
      <c r="H17" s="43">
        <v>5</v>
      </c>
      <c r="I17" s="43">
        <v>40.96</v>
      </c>
      <c r="J17" s="43">
        <v>212.7</v>
      </c>
      <c r="K17" s="44">
        <v>516</v>
      </c>
      <c r="L17" s="43">
        <v>21.57</v>
      </c>
    </row>
    <row r="18" spans="1:12" ht="15" x14ac:dyDescent="0.25">
      <c r="A18" s="23"/>
      <c r="B18" s="15"/>
      <c r="C18" s="11"/>
      <c r="D18" s="7" t="s">
        <v>29</v>
      </c>
      <c r="E18" s="42" t="s">
        <v>49</v>
      </c>
      <c r="F18" s="43">
        <v>200</v>
      </c>
      <c r="G18" s="43"/>
      <c r="H18" s="43"/>
      <c r="I18" s="43">
        <v>16</v>
      </c>
      <c r="J18" s="43">
        <v>63.8</v>
      </c>
      <c r="K18" s="44">
        <v>1188</v>
      </c>
      <c r="L18" s="43">
        <v>5.03</v>
      </c>
    </row>
    <row r="19" spans="1:12" ht="15" x14ac:dyDescent="0.25">
      <c r="A19" s="23"/>
      <c r="B19" s="15"/>
      <c r="C19" s="11"/>
      <c r="D19" s="7" t="s">
        <v>30</v>
      </c>
      <c r="E19" s="42" t="s">
        <v>43</v>
      </c>
      <c r="F19" s="43">
        <v>20</v>
      </c>
      <c r="G19" s="43">
        <v>2.14</v>
      </c>
      <c r="H19" s="43">
        <v>1</v>
      </c>
      <c r="I19" s="43">
        <v>10.7</v>
      </c>
      <c r="J19" s="43">
        <v>54.8</v>
      </c>
      <c r="K19" s="44">
        <v>897</v>
      </c>
      <c r="L19" s="43">
        <v>3.95</v>
      </c>
    </row>
    <row r="20" spans="1:12" ht="15" x14ac:dyDescent="0.25">
      <c r="A20" s="23"/>
      <c r="B20" s="15"/>
      <c r="C20" s="11"/>
      <c r="D20" s="7" t="s">
        <v>31</v>
      </c>
      <c r="E20" s="42" t="s">
        <v>44</v>
      </c>
      <c r="F20" s="43">
        <v>20</v>
      </c>
      <c r="G20" s="43">
        <v>1.7</v>
      </c>
      <c r="H20" s="43">
        <v>1</v>
      </c>
      <c r="I20" s="43">
        <v>11.7</v>
      </c>
      <c r="J20" s="43">
        <v>51.8</v>
      </c>
      <c r="K20" s="44">
        <v>1148</v>
      </c>
      <c r="L20" s="43">
        <v>3.95</v>
      </c>
    </row>
    <row r="21" spans="1:12" ht="15" x14ac:dyDescent="0.25">
      <c r="A21" s="23"/>
      <c r="B21" s="15"/>
      <c r="C21" s="11"/>
      <c r="D21" s="6" t="s">
        <v>73</v>
      </c>
      <c r="E21" s="42" t="s">
        <v>46</v>
      </c>
      <c r="F21" s="43">
        <v>5</v>
      </c>
      <c r="G21" s="43">
        <v>1.1499999999999999</v>
      </c>
      <c r="H21" s="43">
        <v>1</v>
      </c>
      <c r="I21" s="43">
        <v>0.04</v>
      </c>
      <c r="J21" s="43">
        <v>11.8</v>
      </c>
      <c r="K21" s="44">
        <v>1052</v>
      </c>
      <c r="L21" s="43">
        <v>6.47</v>
      </c>
    </row>
    <row r="22" spans="1:12" ht="15" x14ac:dyDescent="0.25">
      <c r="A22" s="23"/>
      <c r="B22" s="15"/>
      <c r="C22" s="11"/>
      <c r="D22" s="6" t="s">
        <v>50</v>
      </c>
      <c r="E22" s="42" t="s">
        <v>51</v>
      </c>
      <c r="F22" s="43">
        <v>1</v>
      </c>
      <c r="G22" s="43">
        <v>0.01</v>
      </c>
      <c r="H22" s="43"/>
      <c r="I22" s="43">
        <v>0.03</v>
      </c>
      <c r="J22" s="43">
        <v>0.2</v>
      </c>
      <c r="K22" s="44">
        <v>0</v>
      </c>
      <c r="L22" s="43">
        <v>1.05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686</v>
      </c>
      <c r="G23" s="19">
        <f t="shared" ref="G23:J23" si="2">SUM(G14:G22)</f>
        <v>24.57</v>
      </c>
      <c r="H23" s="19">
        <f t="shared" si="2"/>
        <v>38</v>
      </c>
      <c r="I23" s="19">
        <f t="shared" si="2"/>
        <v>103.08000000000001</v>
      </c>
      <c r="J23" s="19">
        <f t="shared" si="2"/>
        <v>721.59999999999991</v>
      </c>
      <c r="K23" s="25"/>
      <c r="L23" s="19">
        <f t="shared" ref="L23" si="3">SUM(L14:L22)</f>
        <v>128.00000000000003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1186</v>
      </c>
      <c r="G24" s="32">
        <f t="shared" ref="G24:J24" si="4">G13+G23</f>
        <v>39.590000000000003</v>
      </c>
      <c r="H24" s="32">
        <f t="shared" si="4"/>
        <v>53</v>
      </c>
      <c r="I24" s="32">
        <f t="shared" si="4"/>
        <v>186.95000000000002</v>
      </c>
      <c r="J24" s="32">
        <f t="shared" si="4"/>
        <v>1233.5</v>
      </c>
      <c r="K24" s="32"/>
      <c r="L24" s="32">
        <f t="shared" ref="L24" si="5">L13+L23</f>
        <v>226.00000000000006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82</v>
      </c>
      <c r="E25" s="39" t="s">
        <v>52</v>
      </c>
      <c r="F25" s="40">
        <v>220</v>
      </c>
      <c r="G25" s="40">
        <v>4.62</v>
      </c>
      <c r="H25" s="40">
        <v>9</v>
      </c>
      <c r="I25" s="40">
        <v>28.82</v>
      </c>
      <c r="J25" s="40">
        <v>264</v>
      </c>
      <c r="K25" s="41">
        <v>1111</v>
      </c>
      <c r="L25" s="40">
        <v>55.07</v>
      </c>
    </row>
    <row r="26" spans="1:12" ht="15" x14ac:dyDescent="0.25">
      <c r="A26" s="14"/>
      <c r="B26" s="15"/>
      <c r="C26" s="11"/>
      <c r="D26" s="6" t="s">
        <v>53</v>
      </c>
      <c r="E26" s="42" t="s">
        <v>54</v>
      </c>
      <c r="F26" s="43">
        <v>40</v>
      </c>
      <c r="G26" s="43">
        <v>2.1800000000000002</v>
      </c>
      <c r="H26" s="43">
        <v>1</v>
      </c>
      <c r="I26" s="43">
        <v>22.13</v>
      </c>
      <c r="J26" s="43">
        <v>103.4</v>
      </c>
      <c r="K26" s="44">
        <v>1046</v>
      </c>
      <c r="L26" s="43">
        <v>21.49</v>
      </c>
    </row>
    <row r="27" spans="1:12" ht="15" x14ac:dyDescent="0.25">
      <c r="A27" s="14"/>
      <c r="B27" s="15"/>
      <c r="C27" s="11"/>
      <c r="D27" s="7" t="s">
        <v>21</v>
      </c>
      <c r="E27" s="42" t="s">
        <v>49</v>
      </c>
      <c r="F27" s="43">
        <v>200</v>
      </c>
      <c r="G27" s="43"/>
      <c r="H27" s="43"/>
      <c r="I27" s="43">
        <v>16</v>
      </c>
      <c r="J27" s="43">
        <v>63.8</v>
      </c>
      <c r="K27" s="44">
        <v>1188</v>
      </c>
      <c r="L27" s="43">
        <v>8.34</v>
      </c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7" t="s">
        <v>30</v>
      </c>
      <c r="E30" s="42" t="s">
        <v>43</v>
      </c>
      <c r="F30" s="43">
        <v>20</v>
      </c>
      <c r="G30" s="43">
        <v>2.14</v>
      </c>
      <c r="H30" s="43">
        <v>1</v>
      </c>
      <c r="I30" s="43">
        <v>10.7</v>
      </c>
      <c r="J30" s="43">
        <v>54.8</v>
      </c>
      <c r="K30" s="44">
        <v>897</v>
      </c>
      <c r="L30" s="43">
        <v>6.55</v>
      </c>
    </row>
    <row r="31" spans="1:12" ht="15" x14ac:dyDescent="0.25">
      <c r="A31" s="14"/>
      <c r="B31" s="15"/>
      <c r="C31" s="11"/>
      <c r="D31" s="57" t="s">
        <v>31</v>
      </c>
      <c r="E31" s="42" t="s">
        <v>44</v>
      </c>
      <c r="F31" s="43">
        <v>20</v>
      </c>
      <c r="G31" s="43">
        <v>1.7</v>
      </c>
      <c r="H31" s="43">
        <v>1</v>
      </c>
      <c r="I31" s="43">
        <v>11.7</v>
      </c>
      <c r="J31" s="43">
        <v>51.8</v>
      </c>
      <c r="K31" s="44">
        <v>1148</v>
      </c>
      <c r="L31" s="43">
        <v>6.55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10.64</v>
      </c>
      <c r="H32" s="19">
        <f t="shared" ref="H32" si="7">SUM(H25:H31)</f>
        <v>12</v>
      </c>
      <c r="I32" s="19">
        <f t="shared" ref="I32" si="8">SUM(I25:I31)</f>
        <v>89.350000000000009</v>
      </c>
      <c r="J32" s="19">
        <f t="shared" ref="J32:L32" si="9">SUM(J25:J31)</f>
        <v>537.79999999999995</v>
      </c>
      <c r="K32" s="25"/>
      <c r="L32" s="19">
        <f t="shared" si="9"/>
        <v>98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39</v>
      </c>
      <c r="F33" s="43">
        <v>40</v>
      </c>
      <c r="G33" s="43">
        <v>5.48</v>
      </c>
      <c r="H33" s="43">
        <v>6</v>
      </c>
      <c r="I33" s="43">
        <v>6.36</v>
      </c>
      <c r="J33" s="43">
        <v>99.3</v>
      </c>
      <c r="K33" s="44">
        <v>806.13</v>
      </c>
      <c r="L33" s="43">
        <v>17.97</v>
      </c>
    </row>
    <row r="34" spans="1:12" ht="15" x14ac:dyDescent="0.25">
      <c r="A34" s="14"/>
      <c r="B34" s="15"/>
      <c r="C34" s="11"/>
      <c r="D34" s="7" t="s">
        <v>26</v>
      </c>
      <c r="E34" s="42" t="s">
        <v>55</v>
      </c>
      <c r="F34" s="43">
        <v>200</v>
      </c>
      <c r="G34" s="43">
        <v>3.03</v>
      </c>
      <c r="H34" s="43">
        <v>6</v>
      </c>
      <c r="I34" s="43">
        <v>13.87</v>
      </c>
      <c r="J34" s="43">
        <v>118</v>
      </c>
      <c r="K34" s="44">
        <v>1021</v>
      </c>
      <c r="L34" s="43">
        <v>20.55</v>
      </c>
    </row>
    <row r="35" spans="1:12" ht="15" x14ac:dyDescent="0.25">
      <c r="A35" s="14"/>
      <c r="B35" s="15"/>
      <c r="C35" s="11"/>
      <c r="D35" s="7" t="s">
        <v>27</v>
      </c>
      <c r="E35" s="42" t="s">
        <v>56</v>
      </c>
      <c r="F35" s="43">
        <v>90</v>
      </c>
      <c r="G35" s="43">
        <v>12</v>
      </c>
      <c r="H35" s="43">
        <v>10</v>
      </c>
      <c r="I35" s="43"/>
      <c r="J35" s="43">
        <v>162</v>
      </c>
      <c r="K35" s="44">
        <v>1027.1600000000001</v>
      </c>
      <c r="L35" s="43">
        <v>50.49</v>
      </c>
    </row>
    <row r="36" spans="1:12" ht="15" x14ac:dyDescent="0.25">
      <c r="A36" s="14"/>
      <c r="B36" s="15"/>
      <c r="C36" s="11"/>
      <c r="D36" s="7" t="s">
        <v>28</v>
      </c>
      <c r="E36" s="42" t="s">
        <v>57</v>
      </c>
      <c r="F36" s="43">
        <v>150</v>
      </c>
      <c r="G36" s="43">
        <v>3.35</v>
      </c>
      <c r="H36" s="43">
        <v>5</v>
      </c>
      <c r="I36" s="43">
        <v>35.01</v>
      </c>
      <c r="J36" s="43">
        <v>220.5</v>
      </c>
      <c r="K36" s="44">
        <v>512</v>
      </c>
      <c r="L36" s="43">
        <v>15.62</v>
      </c>
    </row>
    <row r="37" spans="1:12" ht="15" x14ac:dyDescent="0.25">
      <c r="A37" s="14"/>
      <c r="B37" s="15"/>
      <c r="C37" s="11"/>
      <c r="D37" s="7" t="s">
        <v>29</v>
      </c>
      <c r="E37" s="42" t="s">
        <v>41</v>
      </c>
      <c r="F37" s="43">
        <v>200</v>
      </c>
      <c r="G37" s="43">
        <v>0.09</v>
      </c>
      <c r="H37" s="43"/>
      <c r="I37" s="43">
        <v>20.260000000000002</v>
      </c>
      <c r="J37" s="43">
        <v>79.8</v>
      </c>
      <c r="K37" s="44">
        <v>483</v>
      </c>
      <c r="L37" s="43">
        <v>7.55</v>
      </c>
    </row>
    <row r="38" spans="1:12" ht="15" x14ac:dyDescent="0.25">
      <c r="A38" s="14"/>
      <c r="B38" s="15"/>
      <c r="C38" s="11"/>
      <c r="D38" s="7" t="s">
        <v>30</v>
      </c>
      <c r="E38" s="42" t="s">
        <v>43</v>
      </c>
      <c r="F38" s="43">
        <v>20</v>
      </c>
      <c r="G38" s="43">
        <v>2.14</v>
      </c>
      <c r="H38" s="43">
        <v>1</v>
      </c>
      <c r="I38" s="43">
        <v>10.7</v>
      </c>
      <c r="J38" s="43">
        <v>54.8</v>
      </c>
      <c r="K38" s="44">
        <v>897</v>
      </c>
      <c r="L38" s="43">
        <v>3.53</v>
      </c>
    </row>
    <row r="39" spans="1:12" ht="15" x14ac:dyDescent="0.25">
      <c r="A39" s="14"/>
      <c r="B39" s="15"/>
      <c r="C39" s="11"/>
      <c r="D39" s="7" t="s">
        <v>31</v>
      </c>
      <c r="E39" s="42" t="s">
        <v>44</v>
      </c>
      <c r="F39" s="43">
        <v>20</v>
      </c>
      <c r="G39" s="43">
        <v>1.7</v>
      </c>
      <c r="H39" s="43">
        <v>1</v>
      </c>
      <c r="I39" s="43">
        <v>11.7</v>
      </c>
      <c r="J39" s="43">
        <v>51.8</v>
      </c>
      <c r="K39" s="44">
        <v>1148</v>
      </c>
      <c r="L39" s="43">
        <v>3.53</v>
      </c>
    </row>
    <row r="40" spans="1:12" ht="15" x14ac:dyDescent="0.25">
      <c r="A40" s="14"/>
      <c r="B40" s="15"/>
      <c r="C40" s="11"/>
      <c r="D40" s="6" t="s">
        <v>73</v>
      </c>
      <c r="E40" s="42" t="s">
        <v>46</v>
      </c>
      <c r="F40" s="43">
        <v>5</v>
      </c>
      <c r="G40" s="43">
        <v>1.1499999999999999</v>
      </c>
      <c r="H40" s="43">
        <v>1</v>
      </c>
      <c r="I40" s="43">
        <v>0.04</v>
      </c>
      <c r="J40" s="43">
        <v>11.8</v>
      </c>
      <c r="K40" s="44">
        <v>1052</v>
      </c>
      <c r="L40" s="43">
        <v>5.78</v>
      </c>
    </row>
    <row r="41" spans="1:12" ht="15" x14ac:dyDescent="0.25">
      <c r="A41" s="14"/>
      <c r="B41" s="15"/>
      <c r="C41" s="11"/>
      <c r="D41" s="6" t="s">
        <v>50</v>
      </c>
      <c r="E41" s="42" t="s">
        <v>60</v>
      </c>
      <c r="F41" s="43">
        <v>1</v>
      </c>
      <c r="G41" s="43"/>
      <c r="H41" s="43"/>
      <c r="I41" s="43">
        <v>0.01</v>
      </c>
      <c r="J41" s="43">
        <v>0.1</v>
      </c>
      <c r="K41" s="44">
        <v>0</v>
      </c>
      <c r="L41" s="43">
        <v>0.18</v>
      </c>
    </row>
    <row r="42" spans="1:12" ht="15" x14ac:dyDescent="0.25">
      <c r="A42" s="14"/>
      <c r="B42" s="15"/>
      <c r="C42" s="11"/>
      <c r="D42" s="6" t="s">
        <v>58</v>
      </c>
      <c r="E42" s="42" t="s">
        <v>59</v>
      </c>
      <c r="F42" s="43">
        <v>20</v>
      </c>
      <c r="G42" s="43">
        <v>0.28000000000000003</v>
      </c>
      <c r="H42" s="43">
        <v>1</v>
      </c>
      <c r="I42" s="43">
        <v>1.35</v>
      </c>
      <c r="J42" s="43">
        <v>15.8</v>
      </c>
      <c r="K42" s="44">
        <v>600.01</v>
      </c>
      <c r="L42" s="43">
        <v>2.8</v>
      </c>
    </row>
    <row r="43" spans="1:12" ht="15" x14ac:dyDescent="0.25">
      <c r="A43" s="16"/>
      <c r="B43" s="17"/>
      <c r="C43" s="8"/>
      <c r="D43" s="18" t="s">
        <v>32</v>
      </c>
      <c r="E43" s="9"/>
      <c r="F43" s="19">
        <f>SUM(F33:F42)</f>
        <v>746</v>
      </c>
      <c r="G43" s="19">
        <f t="shared" ref="G43" si="10">SUM(G33:G42)</f>
        <v>29.22</v>
      </c>
      <c r="H43" s="19">
        <f t="shared" ref="H43" si="11">SUM(H33:H42)</f>
        <v>31</v>
      </c>
      <c r="I43" s="19">
        <f t="shared" ref="I43" si="12">SUM(I33:I42)</f>
        <v>99.300000000000011</v>
      </c>
      <c r="J43" s="19">
        <f t="shared" ref="J43:L43" si="13">SUM(J33:J42)</f>
        <v>813.89999999999975</v>
      </c>
      <c r="K43" s="25"/>
      <c r="L43" s="19">
        <f t="shared" si="13"/>
        <v>128</v>
      </c>
    </row>
    <row r="44" spans="1:12" ht="15.75" customHeight="1" x14ac:dyDescent="0.2">
      <c r="A44" s="33">
        <f>A25</f>
        <v>1</v>
      </c>
      <c r="B44" s="33">
        <f>B25</f>
        <v>2</v>
      </c>
      <c r="C44" s="54" t="s">
        <v>4</v>
      </c>
      <c r="D44" s="55"/>
      <c r="E44" s="31"/>
      <c r="F44" s="32">
        <f>F32+F43</f>
        <v>1246</v>
      </c>
      <c r="G44" s="32">
        <f t="shared" ref="G44" si="14">G32+G43</f>
        <v>39.86</v>
      </c>
      <c r="H44" s="32">
        <f t="shared" ref="H44" si="15">H32+H43</f>
        <v>43</v>
      </c>
      <c r="I44" s="32">
        <f t="shared" ref="I44" si="16">I32+I43</f>
        <v>188.65000000000003</v>
      </c>
      <c r="J44" s="32">
        <f t="shared" ref="J44:L44" si="17">J32+J43</f>
        <v>1351.6999999999998</v>
      </c>
      <c r="K44" s="32"/>
      <c r="L44" s="32">
        <f t="shared" si="17"/>
        <v>226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82</v>
      </c>
      <c r="E45" s="39" t="s">
        <v>63</v>
      </c>
      <c r="F45" s="40">
        <v>200</v>
      </c>
      <c r="G45" s="40">
        <v>5.42</v>
      </c>
      <c r="H45" s="40">
        <v>6</v>
      </c>
      <c r="I45" s="40">
        <v>33.83</v>
      </c>
      <c r="J45" s="40">
        <v>176</v>
      </c>
      <c r="K45" s="41">
        <v>174</v>
      </c>
      <c r="L45" s="40">
        <v>43.35</v>
      </c>
    </row>
    <row r="46" spans="1:12" ht="15" x14ac:dyDescent="0.25">
      <c r="A46" s="23"/>
      <c r="B46" s="15"/>
      <c r="C46" s="11"/>
      <c r="D46" s="6" t="s">
        <v>53</v>
      </c>
      <c r="E46" s="42" t="s">
        <v>62</v>
      </c>
      <c r="F46" s="43">
        <v>60</v>
      </c>
      <c r="G46" s="43">
        <v>3.3</v>
      </c>
      <c r="H46" s="43">
        <v>3</v>
      </c>
      <c r="I46" s="43">
        <v>21.3</v>
      </c>
      <c r="J46" s="43">
        <v>129.5</v>
      </c>
      <c r="K46" s="44">
        <v>1330.01</v>
      </c>
      <c r="L46" s="43">
        <v>24.62</v>
      </c>
    </row>
    <row r="47" spans="1:12" ht="15" x14ac:dyDescent="0.25">
      <c r="A47" s="23"/>
      <c r="B47" s="15"/>
      <c r="C47" s="11"/>
      <c r="D47" s="7" t="s">
        <v>21</v>
      </c>
      <c r="E47" s="42" t="s">
        <v>64</v>
      </c>
      <c r="F47" s="43">
        <v>200</v>
      </c>
      <c r="G47" s="43">
        <v>0.1</v>
      </c>
      <c r="H47" s="43"/>
      <c r="I47" s="43">
        <v>16</v>
      </c>
      <c r="J47" s="43">
        <v>59.9</v>
      </c>
      <c r="K47" s="44">
        <v>971</v>
      </c>
      <c r="L47" s="43">
        <v>13.73</v>
      </c>
    </row>
    <row r="48" spans="1:12" ht="15" x14ac:dyDescent="0.25">
      <c r="A48" s="23"/>
      <c r="B48" s="15"/>
      <c r="C48" s="11"/>
      <c r="D48" s="7" t="s">
        <v>65</v>
      </c>
      <c r="E48" s="42" t="s">
        <v>43</v>
      </c>
      <c r="F48" s="43">
        <v>10</v>
      </c>
      <c r="G48" s="43">
        <v>1.07</v>
      </c>
      <c r="H48" s="43"/>
      <c r="I48" s="43">
        <v>5.35</v>
      </c>
      <c r="J48" s="43">
        <v>27.4</v>
      </c>
      <c r="K48" s="44">
        <v>897</v>
      </c>
      <c r="L48" s="43">
        <v>3.04</v>
      </c>
    </row>
    <row r="49" spans="1:12" ht="15" x14ac:dyDescent="0.25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58</v>
      </c>
      <c r="E50" s="42" t="s">
        <v>61</v>
      </c>
      <c r="F50" s="43">
        <v>20</v>
      </c>
      <c r="G50" s="43">
        <v>0.02</v>
      </c>
      <c r="H50" s="43"/>
      <c r="I50" s="43">
        <v>3.28</v>
      </c>
      <c r="J50" s="43">
        <v>13.5</v>
      </c>
      <c r="K50" s="44">
        <v>1142</v>
      </c>
      <c r="L50" s="43">
        <v>10.220000000000001</v>
      </c>
    </row>
    <row r="51" spans="1:12" ht="15" x14ac:dyDescent="0.25">
      <c r="A51" s="23"/>
      <c r="B51" s="15"/>
      <c r="C51" s="11"/>
      <c r="D51" s="7" t="s">
        <v>31</v>
      </c>
      <c r="E51" s="42" t="s">
        <v>44</v>
      </c>
      <c r="F51" s="43">
        <v>10</v>
      </c>
      <c r="G51" s="43">
        <v>0.85</v>
      </c>
      <c r="H51" s="43"/>
      <c r="I51" s="43">
        <v>5.85</v>
      </c>
      <c r="J51" s="43">
        <v>25.9</v>
      </c>
      <c r="K51" s="44">
        <v>1148</v>
      </c>
      <c r="L51" s="43">
        <v>3.04</v>
      </c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500</v>
      </c>
      <c r="G52" s="19">
        <f t="shared" ref="G52" si="18">SUM(G45:G51)</f>
        <v>10.759999999999998</v>
      </c>
      <c r="H52" s="19">
        <f t="shared" ref="H52" si="19">SUM(H45:H51)</f>
        <v>9</v>
      </c>
      <c r="I52" s="19">
        <f t="shared" ref="I52" si="20">SUM(I45:I51)</f>
        <v>85.609999999999985</v>
      </c>
      <c r="J52" s="19">
        <f t="shared" ref="J52:L52" si="21">SUM(J45:J51)</f>
        <v>432.19999999999993</v>
      </c>
      <c r="K52" s="25"/>
      <c r="L52" s="19">
        <f t="shared" si="21"/>
        <v>98.000000000000014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 t="s">
        <v>66</v>
      </c>
      <c r="F54" s="43">
        <v>200</v>
      </c>
      <c r="G54" s="43">
        <v>1.94</v>
      </c>
      <c r="H54" s="43">
        <v>2</v>
      </c>
      <c r="I54" s="43">
        <v>13.95</v>
      </c>
      <c r="J54" s="43">
        <v>80.7</v>
      </c>
      <c r="K54" s="44">
        <v>1039</v>
      </c>
      <c r="L54" s="43">
        <v>15.23</v>
      </c>
    </row>
    <row r="55" spans="1:12" ht="15" x14ac:dyDescent="0.25">
      <c r="A55" s="23"/>
      <c r="B55" s="15"/>
      <c r="C55" s="11"/>
      <c r="D55" s="7" t="s">
        <v>27</v>
      </c>
      <c r="E55" s="42" t="s">
        <v>67</v>
      </c>
      <c r="F55" s="43">
        <v>90</v>
      </c>
      <c r="G55" s="43">
        <v>16.86</v>
      </c>
      <c r="H55" s="43">
        <v>21</v>
      </c>
      <c r="I55" s="43">
        <v>8.41</v>
      </c>
      <c r="J55" s="43">
        <v>208.3</v>
      </c>
      <c r="K55" s="44">
        <v>1022</v>
      </c>
      <c r="L55" s="43">
        <v>61.49</v>
      </c>
    </row>
    <row r="56" spans="1:12" ht="15" x14ac:dyDescent="0.25">
      <c r="A56" s="23"/>
      <c r="B56" s="15"/>
      <c r="C56" s="11"/>
      <c r="D56" s="7" t="s">
        <v>28</v>
      </c>
      <c r="E56" s="42" t="s">
        <v>68</v>
      </c>
      <c r="F56" s="43">
        <v>150</v>
      </c>
      <c r="G56" s="43">
        <v>7.55</v>
      </c>
      <c r="H56" s="43">
        <v>7</v>
      </c>
      <c r="I56" s="43">
        <v>43.85</v>
      </c>
      <c r="J56" s="43">
        <v>240.8</v>
      </c>
      <c r="K56" s="44">
        <v>998</v>
      </c>
      <c r="L56" s="43">
        <v>22.87</v>
      </c>
    </row>
    <row r="57" spans="1:12" ht="15" x14ac:dyDescent="0.25">
      <c r="A57" s="23"/>
      <c r="B57" s="15"/>
      <c r="C57" s="11"/>
      <c r="D57" s="7" t="s">
        <v>29</v>
      </c>
      <c r="E57" s="42" t="s">
        <v>69</v>
      </c>
      <c r="F57" s="43">
        <v>200</v>
      </c>
      <c r="G57" s="43">
        <v>0.16</v>
      </c>
      <c r="H57" s="43"/>
      <c r="I57" s="43">
        <v>23.88</v>
      </c>
      <c r="J57" s="43">
        <v>99.1</v>
      </c>
      <c r="K57" s="44">
        <v>390</v>
      </c>
      <c r="L57" s="43">
        <v>12.24</v>
      </c>
    </row>
    <row r="58" spans="1:12" ht="15" x14ac:dyDescent="0.25">
      <c r="A58" s="23"/>
      <c r="B58" s="15"/>
      <c r="C58" s="11"/>
      <c r="D58" s="7" t="s">
        <v>30</v>
      </c>
      <c r="E58" s="42" t="s">
        <v>43</v>
      </c>
      <c r="F58" s="43">
        <v>30</v>
      </c>
      <c r="G58" s="43">
        <v>3.21</v>
      </c>
      <c r="H58" s="43">
        <v>1</v>
      </c>
      <c r="I58" s="43">
        <v>16.05</v>
      </c>
      <c r="J58" s="43">
        <v>82.2</v>
      </c>
      <c r="K58" s="44">
        <v>897</v>
      </c>
      <c r="L58" s="43">
        <v>5.21</v>
      </c>
    </row>
    <row r="59" spans="1:12" ht="15" x14ac:dyDescent="0.25">
      <c r="A59" s="23"/>
      <c r="B59" s="15"/>
      <c r="C59" s="11"/>
      <c r="D59" s="7" t="s">
        <v>31</v>
      </c>
      <c r="E59" s="42" t="s">
        <v>44</v>
      </c>
      <c r="F59" s="43">
        <v>25</v>
      </c>
      <c r="G59" s="43">
        <v>2.13</v>
      </c>
      <c r="H59" s="43">
        <v>1</v>
      </c>
      <c r="I59" s="43">
        <v>14.63</v>
      </c>
      <c r="J59" s="43">
        <v>64.8</v>
      </c>
      <c r="K59" s="44">
        <v>1148</v>
      </c>
      <c r="L59" s="43">
        <v>4.3499999999999996</v>
      </c>
    </row>
    <row r="60" spans="1:12" ht="15" x14ac:dyDescent="0.25">
      <c r="A60" s="23"/>
      <c r="B60" s="15"/>
      <c r="C60" s="11"/>
      <c r="D60" s="6" t="s">
        <v>73</v>
      </c>
      <c r="E60" s="42" t="s">
        <v>46</v>
      </c>
      <c r="F60" s="43">
        <v>5</v>
      </c>
      <c r="G60" s="43">
        <v>1.1499999999999999</v>
      </c>
      <c r="H60" s="43">
        <v>1</v>
      </c>
      <c r="I60" s="43">
        <v>0.04</v>
      </c>
      <c r="J60" s="43">
        <v>11.8</v>
      </c>
      <c r="K60" s="44">
        <v>1052</v>
      </c>
      <c r="L60" s="43">
        <v>5.69</v>
      </c>
    </row>
    <row r="61" spans="1:12" ht="15" x14ac:dyDescent="0.25">
      <c r="A61" s="23"/>
      <c r="B61" s="15"/>
      <c r="C61" s="11"/>
      <c r="D61" s="6" t="s">
        <v>50</v>
      </c>
      <c r="E61" s="42" t="s">
        <v>51</v>
      </c>
      <c r="F61" s="43">
        <v>1</v>
      </c>
      <c r="G61" s="43">
        <v>0.01</v>
      </c>
      <c r="H61" s="43"/>
      <c r="I61" s="43">
        <v>0.03</v>
      </c>
      <c r="J61" s="43">
        <v>0.2</v>
      </c>
      <c r="K61" s="44">
        <v>0</v>
      </c>
      <c r="L61" s="43">
        <v>0.92</v>
      </c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701</v>
      </c>
      <c r="G62" s="19">
        <f t="shared" ref="G62" si="22">SUM(G53:G61)</f>
        <v>33.01</v>
      </c>
      <c r="H62" s="19">
        <f t="shared" ref="H62" si="23">SUM(H53:H61)</f>
        <v>33</v>
      </c>
      <c r="I62" s="19">
        <f t="shared" ref="I62" si="24">SUM(I53:I61)</f>
        <v>120.84</v>
      </c>
      <c r="J62" s="19">
        <f t="shared" ref="J62:L62" si="25">SUM(J53:J61)</f>
        <v>787.9</v>
      </c>
      <c r="K62" s="25"/>
      <c r="L62" s="19">
        <f t="shared" si="25"/>
        <v>127.99999999999999</v>
      </c>
    </row>
    <row r="63" spans="1:12" ht="15.75" customHeight="1" x14ac:dyDescent="0.2">
      <c r="A63" s="29">
        <f>A45</f>
        <v>1</v>
      </c>
      <c r="B63" s="30">
        <f>B45</f>
        <v>3</v>
      </c>
      <c r="C63" s="54" t="s">
        <v>4</v>
      </c>
      <c r="D63" s="55"/>
      <c r="E63" s="31"/>
      <c r="F63" s="32">
        <f>F52+F62</f>
        <v>1201</v>
      </c>
      <c r="G63" s="32">
        <f t="shared" ref="G63" si="26">G52+G62</f>
        <v>43.769999999999996</v>
      </c>
      <c r="H63" s="32">
        <f t="shared" ref="H63" si="27">H52+H62</f>
        <v>42</v>
      </c>
      <c r="I63" s="32">
        <f t="shared" ref="I63" si="28">I52+I62</f>
        <v>206.45</v>
      </c>
      <c r="J63" s="32">
        <f t="shared" ref="J63:L63" si="29">J52+J62</f>
        <v>1220.0999999999999</v>
      </c>
      <c r="K63" s="32"/>
      <c r="L63" s="32">
        <f t="shared" si="29"/>
        <v>226</v>
      </c>
    </row>
    <row r="64" spans="1:12" ht="25.5" x14ac:dyDescent="0.25">
      <c r="A64" s="20">
        <v>1</v>
      </c>
      <c r="B64" s="21">
        <v>4</v>
      </c>
      <c r="C64" s="22" t="s">
        <v>20</v>
      </c>
      <c r="D64" s="5" t="s">
        <v>82</v>
      </c>
      <c r="E64" s="39" t="s">
        <v>71</v>
      </c>
      <c r="F64" s="40">
        <v>200</v>
      </c>
      <c r="G64" s="40">
        <v>6.73</v>
      </c>
      <c r="H64" s="40">
        <v>9</v>
      </c>
      <c r="I64" s="40">
        <v>28.79</v>
      </c>
      <c r="J64" s="40">
        <v>221.4</v>
      </c>
      <c r="K64" s="41">
        <v>850</v>
      </c>
      <c r="L64" s="40">
        <v>38.94</v>
      </c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21</v>
      </c>
      <c r="E66" s="42" t="s">
        <v>49</v>
      </c>
      <c r="F66" s="43">
        <v>200</v>
      </c>
      <c r="G66" s="43"/>
      <c r="H66" s="43"/>
      <c r="I66" s="43">
        <v>16</v>
      </c>
      <c r="J66" s="43">
        <v>63.8</v>
      </c>
      <c r="K66" s="44">
        <v>1188</v>
      </c>
      <c r="L66" s="43">
        <v>5.72</v>
      </c>
    </row>
    <row r="67" spans="1:12" ht="15" x14ac:dyDescent="0.2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 t="s">
        <v>70</v>
      </c>
      <c r="F68" s="43">
        <v>120</v>
      </c>
      <c r="G68" s="43">
        <v>0.48</v>
      </c>
      <c r="H68" s="43"/>
      <c r="I68" s="43">
        <v>11.76</v>
      </c>
      <c r="J68" s="43">
        <v>88</v>
      </c>
      <c r="K68" s="44">
        <v>976</v>
      </c>
      <c r="L68" s="43">
        <v>44.34</v>
      </c>
    </row>
    <row r="69" spans="1:12" ht="15" x14ac:dyDescent="0.25">
      <c r="A69" s="23"/>
      <c r="B69" s="15"/>
      <c r="C69" s="11"/>
      <c r="D69" s="6"/>
      <c r="E69" s="42" t="s">
        <v>43</v>
      </c>
      <c r="F69" s="43">
        <v>20</v>
      </c>
      <c r="G69" s="43">
        <v>2.14</v>
      </c>
      <c r="H69" s="43">
        <v>1</v>
      </c>
      <c r="I69" s="43">
        <v>10.7</v>
      </c>
      <c r="J69" s="43">
        <v>54.8</v>
      </c>
      <c r="K69" s="44">
        <v>897</v>
      </c>
      <c r="L69" s="43">
        <v>4.5</v>
      </c>
    </row>
    <row r="70" spans="1:12" ht="15" x14ac:dyDescent="0.25">
      <c r="A70" s="23"/>
      <c r="B70" s="15"/>
      <c r="C70" s="11"/>
      <c r="D70" s="6"/>
      <c r="E70" s="42" t="s">
        <v>44</v>
      </c>
      <c r="F70" s="43">
        <v>20</v>
      </c>
      <c r="G70" s="43">
        <v>1.7</v>
      </c>
      <c r="H70" s="43">
        <v>1</v>
      </c>
      <c r="I70" s="43">
        <v>11.7</v>
      </c>
      <c r="J70" s="43">
        <v>51.8</v>
      </c>
      <c r="K70" s="44">
        <v>1148</v>
      </c>
      <c r="L70" s="43">
        <v>4.5</v>
      </c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560</v>
      </c>
      <c r="G71" s="19">
        <f t="shared" ref="G71" si="30">SUM(G64:G70)</f>
        <v>11.05</v>
      </c>
      <c r="H71" s="19">
        <f t="shared" ref="H71" si="31">SUM(H64:H70)</f>
        <v>11</v>
      </c>
      <c r="I71" s="19">
        <f t="shared" ref="I71" si="32">SUM(I64:I70)</f>
        <v>78.95</v>
      </c>
      <c r="J71" s="19">
        <f t="shared" ref="J71:L71" si="33">SUM(J64:J70)</f>
        <v>479.8</v>
      </c>
      <c r="K71" s="25"/>
      <c r="L71" s="19">
        <f t="shared" si="33"/>
        <v>98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 t="s">
        <v>72</v>
      </c>
      <c r="F73" s="43">
        <v>200</v>
      </c>
      <c r="G73" s="43">
        <v>6.17</v>
      </c>
      <c r="H73" s="43">
        <v>2</v>
      </c>
      <c r="I73" s="43">
        <v>18.100000000000001</v>
      </c>
      <c r="J73" s="43">
        <v>108.3</v>
      </c>
      <c r="K73" s="44">
        <v>1049</v>
      </c>
      <c r="L73" s="43">
        <v>12.06</v>
      </c>
    </row>
    <row r="74" spans="1:12" ht="15" x14ac:dyDescent="0.25">
      <c r="A74" s="23"/>
      <c r="B74" s="15"/>
      <c r="C74" s="11"/>
      <c r="D74" s="7" t="s">
        <v>27</v>
      </c>
      <c r="E74" s="42" t="s">
        <v>75</v>
      </c>
      <c r="F74" s="43">
        <v>90</v>
      </c>
      <c r="G74" s="43">
        <v>1.23</v>
      </c>
      <c r="H74" s="43">
        <v>12</v>
      </c>
      <c r="I74" s="43">
        <v>1.82</v>
      </c>
      <c r="J74" s="43">
        <v>122.1</v>
      </c>
      <c r="K74" s="44">
        <v>1027.0899999999999</v>
      </c>
      <c r="L74" s="43">
        <v>53.54</v>
      </c>
    </row>
    <row r="75" spans="1:12" ht="15" x14ac:dyDescent="0.25">
      <c r="A75" s="23"/>
      <c r="B75" s="15"/>
      <c r="C75" s="11"/>
      <c r="D75" s="7" t="s">
        <v>28</v>
      </c>
      <c r="E75" s="42" t="s">
        <v>76</v>
      </c>
      <c r="F75" s="43">
        <v>150</v>
      </c>
      <c r="G75" s="43">
        <v>3.31</v>
      </c>
      <c r="H75" s="43">
        <v>10</v>
      </c>
      <c r="I75" s="43">
        <v>37.17</v>
      </c>
      <c r="J75" s="43">
        <v>230</v>
      </c>
      <c r="K75" s="44">
        <v>995</v>
      </c>
      <c r="L75" s="43">
        <v>42.68</v>
      </c>
    </row>
    <row r="76" spans="1:12" ht="15" x14ac:dyDescent="0.25">
      <c r="A76" s="23"/>
      <c r="B76" s="15"/>
      <c r="C76" s="11"/>
      <c r="D76" s="7" t="s">
        <v>29</v>
      </c>
      <c r="E76" s="42" t="s">
        <v>77</v>
      </c>
      <c r="F76" s="43">
        <v>200</v>
      </c>
      <c r="G76" s="43">
        <v>0.1</v>
      </c>
      <c r="H76" s="43"/>
      <c r="I76" s="43">
        <v>16</v>
      </c>
      <c r="J76" s="43">
        <v>59.9</v>
      </c>
      <c r="K76" s="44">
        <v>971</v>
      </c>
      <c r="L76" s="43">
        <v>7.92</v>
      </c>
    </row>
    <row r="77" spans="1:12" ht="15" x14ac:dyDescent="0.25">
      <c r="A77" s="23"/>
      <c r="B77" s="15"/>
      <c r="C77" s="11"/>
      <c r="D77" s="7" t="s">
        <v>30</v>
      </c>
      <c r="E77" s="42" t="s">
        <v>43</v>
      </c>
      <c r="F77" s="43">
        <v>30</v>
      </c>
      <c r="G77" s="43">
        <v>3.21</v>
      </c>
      <c r="H77" s="43">
        <v>1</v>
      </c>
      <c r="I77" s="43">
        <v>16.05</v>
      </c>
      <c r="J77" s="43">
        <v>82.2</v>
      </c>
      <c r="K77" s="44">
        <v>897</v>
      </c>
      <c r="L77" s="43">
        <v>5.28</v>
      </c>
    </row>
    <row r="78" spans="1:12" ht="15" x14ac:dyDescent="0.25">
      <c r="A78" s="23"/>
      <c r="B78" s="15"/>
      <c r="C78" s="11"/>
      <c r="D78" s="7" t="s">
        <v>31</v>
      </c>
      <c r="E78" s="42" t="s">
        <v>44</v>
      </c>
      <c r="F78" s="43">
        <v>20</v>
      </c>
      <c r="G78" s="43">
        <v>1.7</v>
      </c>
      <c r="H78" s="43">
        <v>1</v>
      </c>
      <c r="I78" s="43">
        <v>11.7</v>
      </c>
      <c r="J78" s="43">
        <v>51.8</v>
      </c>
      <c r="K78" s="44">
        <v>1148</v>
      </c>
      <c r="L78" s="43">
        <v>3.52</v>
      </c>
    </row>
    <row r="79" spans="1:12" ht="15" x14ac:dyDescent="0.25">
      <c r="A79" s="23"/>
      <c r="B79" s="15"/>
      <c r="C79" s="11"/>
      <c r="D79" s="6" t="s">
        <v>73</v>
      </c>
      <c r="E79" s="42" t="s">
        <v>74</v>
      </c>
      <c r="F79" s="43">
        <v>10</v>
      </c>
      <c r="G79" s="43">
        <v>1.3</v>
      </c>
      <c r="H79" s="43"/>
      <c r="I79" s="43">
        <v>7.81</v>
      </c>
      <c r="J79" s="43">
        <v>40</v>
      </c>
      <c r="K79" s="44">
        <v>943</v>
      </c>
      <c r="L79" s="43">
        <v>2.82</v>
      </c>
    </row>
    <row r="80" spans="1:12" ht="15" x14ac:dyDescent="0.25">
      <c r="A80" s="23"/>
      <c r="B80" s="15"/>
      <c r="C80" s="11"/>
      <c r="D80" s="6" t="s">
        <v>50</v>
      </c>
      <c r="E80" s="42" t="s">
        <v>60</v>
      </c>
      <c r="F80" s="43">
        <v>1</v>
      </c>
      <c r="G80" s="43"/>
      <c r="H80" s="43"/>
      <c r="I80" s="43">
        <v>0.01</v>
      </c>
      <c r="J80" s="43">
        <v>0.1</v>
      </c>
      <c r="K80" s="44">
        <v>0</v>
      </c>
      <c r="L80" s="43">
        <v>0.18</v>
      </c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701</v>
      </c>
      <c r="G81" s="19">
        <f t="shared" ref="G81" si="34">SUM(G72:G80)</f>
        <v>17.02</v>
      </c>
      <c r="H81" s="19">
        <f t="shared" ref="H81" si="35">SUM(H72:H80)</f>
        <v>26</v>
      </c>
      <c r="I81" s="19">
        <f t="shared" ref="I81" si="36">SUM(I72:I80)</f>
        <v>108.66000000000001</v>
      </c>
      <c r="J81" s="19">
        <f t="shared" ref="J81:L81" si="37">SUM(J72:J80)</f>
        <v>694.4</v>
      </c>
      <c r="K81" s="25"/>
      <c r="L81" s="19">
        <f t="shared" si="37"/>
        <v>128</v>
      </c>
    </row>
    <row r="82" spans="1:12" ht="15.75" customHeight="1" x14ac:dyDescent="0.2">
      <c r="A82" s="29">
        <f>A64</f>
        <v>1</v>
      </c>
      <c r="B82" s="30">
        <f>B64</f>
        <v>4</v>
      </c>
      <c r="C82" s="54" t="s">
        <v>4</v>
      </c>
      <c r="D82" s="55"/>
      <c r="E82" s="31"/>
      <c r="F82" s="32">
        <f>F71+F81</f>
        <v>1261</v>
      </c>
      <c r="G82" s="32">
        <f t="shared" ref="G82" si="38">G71+G81</f>
        <v>28.07</v>
      </c>
      <c r="H82" s="32">
        <f t="shared" ref="H82" si="39">H71+H81</f>
        <v>37</v>
      </c>
      <c r="I82" s="32">
        <f t="shared" ref="I82" si="40">I71+I81</f>
        <v>187.61</v>
      </c>
      <c r="J82" s="32">
        <f t="shared" ref="J82:L82" si="41">J71+J81</f>
        <v>1174.2</v>
      </c>
      <c r="K82" s="32"/>
      <c r="L82" s="32">
        <f t="shared" si="41"/>
        <v>226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82</v>
      </c>
      <c r="E83" s="39" t="s">
        <v>81</v>
      </c>
      <c r="F83" s="40">
        <v>160</v>
      </c>
      <c r="G83" s="40">
        <v>5.75</v>
      </c>
      <c r="H83" s="40">
        <v>5</v>
      </c>
      <c r="I83" s="40">
        <v>28.63</v>
      </c>
      <c r="J83" s="40">
        <v>194.1</v>
      </c>
      <c r="K83" s="41">
        <v>883</v>
      </c>
      <c r="L83" s="40">
        <v>27.07</v>
      </c>
    </row>
    <row r="84" spans="1:12" ht="15" x14ac:dyDescent="0.25">
      <c r="A84" s="23"/>
      <c r="B84" s="15"/>
      <c r="C84" s="11"/>
      <c r="D84" s="6" t="s">
        <v>78</v>
      </c>
      <c r="E84" s="42" t="s">
        <v>79</v>
      </c>
      <c r="F84" s="43">
        <v>70</v>
      </c>
      <c r="G84" s="43">
        <v>5.83</v>
      </c>
      <c r="H84" s="43">
        <v>7</v>
      </c>
      <c r="I84" s="43">
        <v>11.61</v>
      </c>
      <c r="J84" s="43">
        <v>158.19999999999999</v>
      </c>
      <c r="K84" s="44">
        <v>1066.01</v>
      </c>
      <c r="L84" s="43">
        <v>39.81</v>
      </c>
    </row>
    <row r="85" spans="1:12" ht="15" x14ac:dyDescent="0.25">
      <c r="A85" s="23"/>
      <c r="B85" s="15"/>
      <c r="C85" s="11"/>
      <c r="D85" s="7" t="s">
        <v>21</v>
      </c>
      <c r="E85" s="42" t="s">
        <v>64</v>
      </c>
      <c r="F85" s="43">
        <v>200</v>
      </c>
      <c r="G85" s="43">
        <v>0.1</v>
      </c>
      <c r="H85" s="43"/>
      <c r="I85" s="43">
        <v>16</v>
      </c>
      <c r="J85" s="43">
        <v>59.9</v>
      </c>
      <c r="K85" s="44">
        <v>971</v>
      </c>
      <c r="L85" s="43">
        <v>8.67</v>
      </c>
    </row>
    <row r="86" spans="1:12" ht="15" x14ac:dyDescent="0.25">
      <c r="A86" s="23"/>
      <c r="B86" s="15"/>
      <c r="C86" s="11"/>
      <c r="D86" s="7" t="s">
        <v>65</v>
      </c>
      <c r="E86" s="42" t="s">
        <v>43</v>
      </c>
      <c r="F86" s="43">
        <v>20</v>
      </c>
      <c r="G86" s="43">
        <v>2.14</v>
      </c>
      <c r="H86" s="43">
        <v>1</v>
      </c>
      <c r="I86" s="43">
        <v>10.7</v>
      </c>
      <c r="J86" s="43">
        <v>54.8</v>
      </c>
      <c r="K86" s="44">
        <v>897</v>
      </c>
      <c r="L86" s="43">
        <v>3.86</v>
      </c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 t="s">
        <v>58</v>
      </c>
      <c r="E88" s="42" t="s">
        <v>80</v>
      </c>
      <c r="F88" s="43">
        <v>30</v>
      </c>
      <c r="G88" s="43">
        <v>2.37</v>
      </c>
      <c r="H88" s="43">
        <v>3</v>
      </c>
      <c r="I88" s="43">
        <v>16.32</v>
      </c>
      <c r="J88" s="43">
        <v>96.3</v>
      </c>
      <c r="K88" s="44">
        <v>902</v>
      </c>
      <c r="L88" s="43">
        <v>14.73</v>
      </c>
    </row>
    <row r="89" spans="1:12" ht="15" x14ac:dyDescent="0.25">
      <c r="A89" s="23"/>
      <c r="B89" s="15"/>
      <c r="C89" s="11"/>
      <c r="D89" s="6" t="s">
        <v>83</v>
      </c>
      <c r="E89" s="42" t="s">
        <v>44</v>
      </c>
      <c r="F89" s="43">
        <v>20</v>
      </c>
      <c r="G89" s="43">
        <v>1.7</v>
      </c>
      <c r="H89" s="43">
        <v>1</v>
      </c>
      <c r="I89" s="43">
        <v>11.7</v>
      </c>
      <c r="J89" s="43">
        <v>51.8</v>
      </c>
      <c r="K89" s="44">
        <v>1148</v>
      </c>
      <c r="L89" s="43">
        <v>3.86</v>
      </c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500</v>
      </c>
      <c r="G90" s="19">
        <f t="shared" ref="G90" si="42">SUM(G83:G89)</f>
        <v>17.89</v>
      </c>
      <c r="H90" s="19">
        <f t="shared" ref="H90" si="43">SUM(H83:H89)</f>
        <v>17</v>
      </c>
      <c r="I90" s="19">
        <f t="shared" ref="I90" si="44">SUM(I83:I89)</f>
        <v>94.96</v>
      </c>
      <c r="J90" s="19">
        <f t="shared" ref="J90:L90" si="45">SUM(J83:J89)</f>
        <v>615.09999999999991</v>
      </c>
      <c r="K90" s="25"/>
      <c r="L90" s="19">
        <f t="shared" si="45"/>
        <v>98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 t="s">
        <v>84</v>
      </c>
      <c r="F92" s="43">
        <v>245</v>
      </c>
      <c r="G92" s="43">
        <v>1.87</v>
      </c>
      <c r="H92" s="43">
        <v>6</v>
      </c>
      <c r="I92" s="43">
        <v>9.02</v>
      </c>
      <c r="J92" s="43">
        <v>134.4</v>
      </c>
      <c r="K92" s="44">
        <v>124</v>
      </c>
      <c r="L92" s="43">
        <v>18.309999999999999</v>
      </c>
    </row>
    <row r="93" spans="1:12" ht="15" x14ac:dyDescent="0.25">
      <c r="A93" s="23"/>
      <c r="B93" s="15"/>
      <c r="C93" s="11"/>
      <c r="D93" s="7" t="s">
        <v>27</v>
      </c>
      <c r="E93" s="42" t="s">
        <v>85</v>
      </c>
      <c r="F93" s="43">
        <v>210</v>
      </c>
      <c r="G93" s="43">
        <v>19.54</v>
      </c>
      <c r="H93" s="43">
        <v>24</v>
      </c>
      <c r="I93" s="43">
        <v>40.619999999999997</v>
      </c>
      <c r="J93" s="43">
        <v>398.8</v>
      </c>
      <c r="K93" s="44">
        <v>1020</v>
      </c>
      <c r="L93" s="43">
        <v>87.63</v>
      </c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 t="s">
        <v>41</v>
      </c>
      <c r="F95" s="43">
        <v>200</v>
      </c>
      <c r="G95" s="43">
        <v>0.09</v>
      </c>
      <c r="H95" s="43"/>
      <c r="I95" s="43">
        <v>20.260000000000002</v>
      </c>
      <c r="J95" s="43">
        <v>79.8</v>
      </c>
      <c r="K95" s="44">
        <v>483</v>
      </c>
      <c r="L95" s="43">
        <v>7.81</v>
      </c>
    </row>
    <row r="96" spans="1:12" ht="15" x14ac:dyDescent="0.25">
      <c r="A96" s="23"/>
      <c r="B96" s="15"/>
      <c r="C96" s="11"/>
      <c r="D96" s="7" t="s">
        <v>30</v>
      </c>
      <c r="E96" s="42" t="s">
        <v>43</v>
      </c>
      <c r="F96" s="43">
        <v>20</v>
      </c>
      <c r="G96" s="43">
        <v>2.14</v>
      </c>
      <c r="H96" s="43">
        <v>1</v>
      </c>
      <c r="I96" s="43">
        <v>10.7</v>
      </c>
      <c r="J96" s="43">
        <v>54.8</v>
      </c>
      <c r="K96" s="44">
        <v>897</v>
      </c>
      <c r="L96" s="43">
        <v>3.65</v>
      </c>
    </row>
    <row r="97" spans="1:12" ht="15" x14ac:dyDescent="0.25">
      <c r="A97" s="23"/>
      <c r="B97" s="15"/>
      <c r="C97" s="11"/>
      <c r="D97" s="7" t="s">
        <v>31</v>
      </c>
      <c r="E97" s="42" t="s">
        <v>44</v>
      </c>
      <c r="F97" s="43">
        <v>20</v>
      </c>
      <c r="G97" s="43">
        <v>1.7</v>
      </c>
      <c r="H97" s="43">
        <v>1</v>
      </c>
      <c r="I97" s="43">
        <v>11.7</v>
      </c>
      <c r="J97" s="43">
        <v>51.8</v>
      </c>
      <c r="K97" s="44">
        <v>1148</v>
      </c>
      <c r="L97" s="43">
        <v>3.65</v>
      </c>
    </row>
    <row r="98" spans="1:12" ht="15" x14ac:dyDescent="0.25">
      <c r="A98" s="23"/>
      <c r="B98" s="15"/>
      <c r="C98" s="11"/>
      <c r="D98" s="6" t="s">
        <v>73</v>
      </c>
      <c r="E98" s="42" t="s">
        <v>46</v>
      </c>
      <c r="F98" s="43">
        <v>5</v>
      </c>
      <c r="G98" s="43">
        <v>1.1499999999999999</v>
      </c>
      <c r="H98" s="43">
        <v>1</v>
      </c>
      <c r="I98" s="43">
        <v>0.04</v>
      </c>
      <c r="J98" s="43">
        <v>11.8</v>
      </c>
      <c r="K98" s="44">
        <v>1052</v>
      </c>
      <c r="L98" s="43">
        <v>5.98</v>
      </c>
    </row>
    <row r="99" spans="1:12" ht="15" x14ac:dyDescent="0.25">
      <c r="A99" s="23"/>
      <c r="B99" s="15"/>
      <c r="C99" s="11"/>
      <c r="D99" s="6" t="s">
        <v>50</v>
      </c>
      <c r="E99" s="42" t="s">
        <v>51</v>
      </c>
      <c r="F99" s="43">
        <v>1</v>
      </c>
      <c r="G99" s="43">
        <v>0.01</v>
      </c>
      <c r="H99" s="43"/>
      <c r="I99" s="43">
        <v>0.03</v>
      </c>
      <c r="J99" s="43">
        <v>0.2</v>
      </c>
      <c r="K99" s="44">
        <v>0</v>
      </c>
      <c r="L99" s="43">
        <v>0.97</v>
      </c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701</v>
      </c>
      <c r="G100" s="19">
        <f t="shared" ref="G100" si="46">SUM(G91:G99)</f>
        <v>26.5</v>
      </c>
      <c r="H100" s="19">
        <f t="shared" ref="H100" si="47">SUM(H91:H99)</f>
        <v>33</v>
      </c>
      <c r="I100" s="19">
        <f t="shared" ref="I100" si="48">SUM(I91:I99)</f>
        <v>92.370000000000019</v>
      </c>
      <c r="J100" s="19">
        <f t="shared" ref="J100:L100" si="49">SUM(J91:J99)</f>
        <v>731.59999999999991</v>
      </c>
      <c r="K100" s="25"/>
      <c r="L100" s="19">
        <f t="shared" si="49"/>
        <v>128.00000000000003</v>
      </c>
    </row>
    <row r="101" spans="1:12" ht="15.75" customHeight="1" x14ac:dyDescent="0.2">
      <c r="A101" s="29">
        <f>A83</f>
        <v>1</v>
      </c>
      <c r="B101" s="30">
        <f>B83</f>
        <v>5</v>
      </c>
      <c r="C101" s="54" t="s">
        <v>4</v>
      </c>
      <c r="D101" s="55"/>
      <c r="E101" s="31"/>
      <c r="F101" s="32">
        <f>F90+F100</f>
        <v>1201</v>
      </c>
      <c r="G101" s="32">
        <f t="shared" ref="G101" si="50">G90+G100</f>
        <v>44.39</v>
      </c>
      <c r="H101" s="32">
        <f t="shared" ref="H101" si="51">H90+H100</f>
        <v>50</v>
      </c>
      <c r="I101" s="32">
        <f t="shared" ref="I101" si="52">I90+I100</f>
        <v>187.33</v>
      </c>
      <c r="J101" s="32">
        <f t="shared" ref="J101:L101" si="53">J90+J100</f>
        <v>1346.6999999999998</v>
      </c>
      <c r="K101" s="32"/>
      <c r="L101" s="32">
        <f t="shared" si="53"/>
        <v>226.00000000000003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82</v>
      </c>
      <c r="E102" s="39" t="s">
        <v>63</v>
      </c>
      <c r="F102" s="40">
        <v>220</v>
      </c>
      <c r="G102" s="40">
        <v>5.96</v>
      </c>
      <c r="H102" s="40">
        <v>6</v>
      </c>
      <c r="I102" s="40">
        <v>37.22</v>
      </c>
      <c r="J102" s="40">
        <v>193.6</v>
      </c>
      <c r="K102" s="41">
        <v>174</v>
      </c>
      <c r="L102" s="40">
        <v>44.61</v>
      </c>
    </row>
    <row r="103" spans="1:12" ht="15" x14ac:dyDescent="0.25">
      <c r="A103" s="23"/>
      <c r="B103" s="15"/>
      <c r="C103" s="11"/>
      <c r="D103" s="6" t="s">
        <v>42</v>
      </c>
      <c r="E103" s="42" t="s">
        <v>39</v>
      </c>
      <c r="F103" s="43">
        <v>40</v>
      </c>
      <c r="G103" s="43">
        <v>5.48</v>
      </c>
      <c r="H103" s="43">
        <v>6</v>
      </c>
      <c r="I103" s="43">
        <v>6.36</v>
      </c>
      <c r="J103" s="43">
        <v>99.3</v>
      </c>
      <c r="K103" s="44">
        <v>806.13</v>
      </c>
      <c r="L103" s="43">
        <v>29.1</v>
      </c>
    </row>
    <row r="104" spans="1:12" ht="15" x14ac:dyDescent="0.25">
      <c r="A104" s="23"/>
      <c r="B104" s="15"/>
      <c r="C104" s="11"/>
      <c r="D104" s="7" t="s">
        <v>21</v>
      </c>
      <c r="E104" s="42" t="s">
        <v>64</v>
      </c>
      <c r="F104" s="43">
        <v>200</v>
      </c>
      <c r="G104" s="43">
        <v>0.1</v>
      </c>
      <c r="H104" s="43"/>
      <c r="I104" s="43">
        <v>16</v>
      </c>
      <c r="J104" s="43">
        <v>59.9</v>
      </c>
      <c r="K104" s="44">
        <v>971</v>
      </c>
      <c r="L104" s="43">
        <v>12.85</v>
      </c>
    </row>
    <row r="105" spans="1:12" ht="15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30</v>
      </c>
      <c r="E107" s="42" t="s">
        <v>43</v>
      </c>
      <c r="F107" s="43">
        <v>20</v>
      </c>
      <c r="G107" s="43">
        <v>2.14</v>
      </c>
      <c r="H107" s="43">
        <v>1</v>
      </c>
      <c r="I107" s="43">
        <v>10.7</v>
      </c>
      <c r="J107" s="43">
        <v>54.8</v>
      </c>
      <c r="K107" s="44">
        <v>897</v>
      </c>
      <c r="L107" s="43">
        <v>5.72</v>
      </c>
    </row>
    <row r="108" spans="1:12" ht="15" x14ac:dyDescent="0.25">
      <c r="A108" s="23"/>
      <c r="B108" s="15"/>
      <c r="C108" s="11"/>
      <c r="D108" s="7" t="s">
        <v>31</v>
      </c>
      <c r="E108" s="42" t="s">
        <v>44</v>
      </c>
      <c r="F108" s="43">
        <v>20</v>
      </c>
      <c r="G108" s="43">
        <v>1.7</v>
      </c>
      <c r="H108" s="43">
        <v>1</v>
      </c>
      <c r="I108" s="43">
        <v>11.7</v>
      </c>
      <c r="J108" s="43">
        <v>51.8</v>
      </c>
      <c r="K108" s="44">
        <v>1148</v>
      </c>
      <c r="L108" s="43">
        <v>5.72</v>
      </c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500</v>
      </c>
      <c r="G109" s="19">
        <f t="shared" ref="G109:J109" si="54">SUM(G102:G108)</f>
        <v>15.38</v>
      </c>
      <c r="H109" s="19">
        <f t="shared" si="54"/>
        <v>14</v>
      </c>
      <c r="I109" s="19">
        <f t="shared" si="54"/>
        <v>81.98</v>
      </c>
      <c r="J109" s="19">
        <f t="shared" si="54"/>
        <v>459.4</v>
      </c>
      <c r="K109" s="25"/>
      <c r="L109" s="19">
        <f t="shared" ref="L109" si="55">SUM(L102:L108)</f>
        <v>98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 t="s">
        <v>87</v>
      </c>
      <c r="F111" s="43">
        <v>200</v>
      </c>
      <c r="G111" s="43">
        <v>4.7</v>
      </c>
      <c r="H111" s="43">
        <v>4</v>
      </c>
      <c r="I111" s="43">
        <v>17.18</v>
      </c>
      <c r="J111" s="43">
        <v>125.3</v>
      </c>
      <c r="K111" s="44">
        <v>139</v>
      </c>
      <c r="L111" s="43">
        <v>14.83</v>
      </c>
    </row>
    <row r="112" spans="1:12" ht="15" x14ac:dyDescent="0.25">
      <c r="A112" s="23"/>
      <c r="B112" s="15"/>
      <c r="C112" s="11"/>
      <c r="D112" s="7" t="s">
        <v>27</v>
      </c>
      <c r="E112" s="42" t="s">
        <v>86</v>
      </c>
      <c r="F112" s="43">
        <v>90</v>
      </c>
      <c r="G112" s="43">
        <v>16.45</v>
      </c>
      <c r="H112" s="43">
        <v>5</v>
      </c>
      <c r="I112" s="43">
        <v>2.98</v>
      </c>
      <c r="J112" s="43">
        <v>122.7</v>
      </c>
      <c r="K112" s="44">
        <v>1296.01</v>
      </c>
      <c r="L112" s="43">
        <v>73.680000000000007</v>
      </c>
    </row>
    <row r="113" spans="1:12" ht="15" x14ac:dyDescent="0.25">
      <c r="A113" s="23"/>
      <c r="B113" s="15"/>
      <c r="C113" s="11"/>
      <c r="D113" s="7" t="s">
        <v>28</v>
      </c>
      <c r="E113" s="42" t="s">
        <v>57</v>
      </c>
      <c r="F113" s="43">
        <v>150</v>
      </c>
      <c r="G113" s="43">
        <v>3.35</v>
      </c>
      <c r="H113" s="43">
        <v>5</v>
      </c>
      <c r="I113" s="43">
        <v>35.01</v>
      </c>
      <c r="J113" s="43">
        <v>220.5</v>
      </c>
      <c r="K113" s="44">
        <v>512</v>
      </c>
      <c r="L113" s="43">
        <v>16.670000000000002</v>
      </c>
    </row>
    <row r="114" spans="1:12" ht="15" x14ac:dyDescent="0.25">
      <c r="A114" s="23"/>
      <c r="B114" s="15"/>
      <c r="C114" s="11"/>
      <c r="D114" s="7" t="s">
        <v>29</v>
      </c>
      <c r="E114" s="42" t="s">
        <v>41</v>
      </c>
      <c r="F114" s="43">
        <v>200</v>
      </c>
      <c r="G114" s="43">
        <v>0.09</v>
      </c>
      <c r="H114" s="43"/>
      <c r="I114" s="43">
        <v>20.260000000000002</v>
      </c>
      <c r="J114" s="43">
        <v>79.8</v>
      </c>
      <c r="K114" s="44">
        <v>483</v>
      </c>
      <c r="L114" s="43">
        <v>8.08</v>
      </c>
    </row>
    <row r="115" spans="1:12" ht="15" x14ac:dyDescent="0.25">
      <c r="A115" s="23"/>
      <c r="B115" s="15"/>
      <c r="C115" s="11"/>
      <c r="D115" s="7" t="s">
        <v>30</v>
      </c>
      <c r="E115" s="42" t="s">
        <v>43</v>
      </c>
      <c r="F115" s="43">
        <v>20</v>
      </c>
      <c r="G115" s="43">
        <v>2.14</v>
      </c>
      <c r="H115" s="43">
        <v>1</v>
      </c>
      <c r="I115" s="43">
        <v>10.7</v>
      </c>
      <c r="J115" s="43">
        <v>54.8</v>
      </c>
      <c r="K115" s="44">
        <v>897</v>
      </c>
      <c r="L115" s="43">
        <v>3.78</v>
      </c>
    </row>
    <row r="116" spans="1:12" ht="15" x14ac:dyDescent="0.25">
      <c r="A116" s="23"/>
      <c r="B116" s="15"/>
      <c r="C116" s="11"/>
      <c r="D116" s="7" t="s">
        <v>31</v>
      </c>
      <c r="E116" s="42" t="s">
        <v>44</v>
      </c>
      <c r="F116" s="43">
        <v>20</v>
      </c>
      <c r="G116" s="43">
        <v>1.7</v>
      </c>
      <c r="H116" s="43">
        <v>1</v>
      </c>
      <c r="I116" s="43">
        <v>11.7</v>
      </c>
      <c r="J116" s="43">
        <v>51.8</v>
      </c>
      <c r="K116" s="44">
        <v>1148</v>
      </c>
      <c r="L116" s="43">
        <v>3.78</v>
      </c>
    </row>
    <row r="117" spans="1:12" ht="15" x14ac:dyDescent="0.25">
      <c r="A117" s="23"/>
      <c r="B117" s="15"/>
      <c r="C117" s="11"/>
      <c r="D117" s="6" t="s">
        <v>73</v>
      </c>
      <c r="E117" s="42" t="s">
        <v>46</v>
      </c>
      <c r="F117" s="43">
        <v>5</v>
      </c>
      <c r="G117" s="43">
        <v>1.1499999999999999</v>
      </c>
      <c r="H117" s="43">
        <v>1</v>
      </c>
      <c r="I117" s="43">
        <v>0.04</v>
      </c>
      <c r="J117" s="43">
        <v>11.8</v>
      </c>
      <c r="K117" s="44">
        <v>1052</v>
      </c>
      <c r="L117" s="43">
        <v>6.18</v>
      </c>
    </row>
    <row r="118" spans="1:12" ht="15" x14ac:dyDescent="0.25">
      <c r="A118" s="23"/>
      <c r="B118" s="15"/>
      <c r="C118" s="11"/>
      <c r="D118" s="6" t="s">
        <v>50</v>
      </c>
      <c r="E118" s="42" t="s">
        <v>51</v>
      </c>
      <c r="F118" s="43">
        <v>1</v>
      </c>
      <c r="G118" s="43">
        <v>0.01</v>
      </c>
      <c r="H118" s="43"/>
      <c r="I118" s="43">
        <v>0.03</v>
      </c>
      <c r="J118" s="43">
        <v>0.2</v>
      </c>
      <c r="K118" s="44">
        <v>0</v>
      </c>
      <c r="L118" s="43">
        <v>1</v>
      </c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686</v>
      </c>
      <c r="G119" s="19">
        <f t="shared" ref="G119:J119" si="56">SUM(G110:G118)</f>
        <v>29.59</v>
      </c>
      <c r="H119" s="19">
        <f t="shared" si="56"/>
        <v>17</v>
      </c>
      <c r="I119" s="19">
        <f t="shared" si="56"/>
        <v>97.90000000000002</v>
      </c>
      <c r="J119" s="19">
        <f t="shared" si="56"/>
        <v>666.89999999999986</v>
      </c>
      <c r="K119" s="25"/>
      <c r="L119" s="19">
        <f t="shared" ref="L119" si="57">SUM(L110:L118)</f>
        <v>128</v>
      </c>
    </row>
    <row r="120" spans="1:12" ht="15" x14ac:dyDescent="0.2">
      <c r="A120" s="29">
        <f>A102</f>
        <v>2</v>
      </c>
      <c r="B120" s="30">
        <f>B102</f>
        <v>1</v>
      </c>
      <c r="C120" s="54" t="s">
        <v>4</v>
      </c>
      <c r="D120" s="55"/>
      <c r="E120" s="31"/>
      <c r="F120" s="32">
        <f>F109+F119</f>
        <v>1186</v>
      </c>
      <c r="G120" s="32">
        <f t="shared" ref="G120" si="58">G109+G119</f>
        <v>44.97</v>
      </c>
      <c r="H120" s="32">
        <f t="shared" ref="H120" si="59">H109+H119</f>
        <v>31</v>
      </c>
      <c r="I120" s="32">
        <f t="shared" ref="I120" si="60">I109+I119</f>
        <v>179.88000000000002</v>
      </c>
      <c r="J120" s="32">
        <f t="shared" ref="J120:L120" si="61">J109+J119</f>
        <v>1126.2999999999997</v>
      </c>
      <c r="K120" s="32"/>
      <c r="L120" s="32">
        <f t="shared" si="61"/>
        <v>226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82</v>
      </c>
      <c r="E121" s="39" t="s">
        <v>89</v>
      </c>
      <c r="F121" s="40">
        <v>220</v>
      </c>
      <c r="G121" s="40">
        <v>4.92</v>
      </c>
      <c r="H121" s="40">
        <v>5</v>
      </c>
      <c r="I121" s="40">
        <v>38.58</v>
      </c>
      <c r="J121" s="40">
        <v>218.2</v>
      </c>
      <c r="K121" s="41">
        <v>842</v>
      </c>
      <c r="L121" s="40">
        <v>36.130000000000003</v>
      </c>
    </row>
    <row r="122" spans="1:12" ht="15" x14ac:dyDescent="0.25">
      <c r="A122" s="14"/>
      <c r="B122" s="15"/>
      <c r="C122" s="11"/>
      <c r="D122" s="6" t="s">
        <v>78</v>
      </c>
      <c r="E122" s="42" t="s">
        <v>88</v>
      </c>
      <c r="F122" s="43">
        <v>80</v>
      </c>
      <c r="G122" s="43">
        <v>8.8000000000000007</v>
      </c>
      <c r="H122" s="43">
        <v>9</v>
      </c>
      <c r="I122" s="43">
        <v>15.93</v>
      </c>
      <c r="J122" s="43">
        <v>180.8</v>
      </c>
      <c r="K122" s="44">
        <v>1066.02</v>
      </c>
      <c r="L122" s="43">
        <v>43.74</v>
      </c>
    </row>
    <row r="123" spans="1:12" ht="15" x14ac:dyDescent="0.25">
      <c r="A123" s="14"/>
      <c r="B123" s="15"/>
      <c r="C123" s="11"/>
      <c r="D123" s="7" t="s">
        <v>21</v>
      </c>
      <c r="E123" s="42" t="s">
        <v>49</v>
      </c>
      <c r="F123" s="43">
        <v>200</v>
      </c>
      <c r="G123" s="43"/>
      <c r="H123" s="43"/>
      <c r="I123" s="43">
        <v>16</v>
      </c>
      <c r="J123" s="43">
        <v>63.8</v>
      </c>
      <c r="K123" s="44">
        <v>1188</v>
      </c>
      <c r="L123" s="43">
        <v>4.79</v>
      </c>
    </row>
    <row r="124" spans="1:12" ht="15" x14ac:dyDescent="0.25">
      <c r="A124" s="14"/>
      <c r="B124" s="15"/>
      <c r="C124" s="11"/>
      <c r="D124" s="7" t="s">
        <v>65</v>
      </c>
      <c r="E124" s="42" t="s">
        <v>43</v>
      </c>
      <c r="F124" s="43">
        <v>20</v>
      </c>
      <c r="G124" s="43">
        <v>2.14</v>
      </c>
      <c r="H124" s="43">
        <v>1</v>
      </c>
      <c r="I124" s="43">
        <v>10.7</v>
      </c>
      <c r="J124" s="43">
        <v>54.8</v>
      </c>
      <c r="K124" s="44">
        <v>897</v>
      </c>
      <c r="L124" s="43">
        <v>3.76</v>
      </c>
    </row>
    <row r="125" spans="1:12" ht="15" x14ac:dyDescent="0.25">
      <c r="A125" s="14"/>
      <c r="B125" s="15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 t="s">
        <v>58</v>
      </c>
      <c r="E126" s="42" t="s">
        <v>80</v>
      </c>
      <c r="F126" s="43">
        <v>20</v>
      </c>
      <c r="G126" s="43">
        <v>1.58</v>
      </c>
      <c r="H126" s="43">
        <v>2</v>
      </c>
      <c r="I126" s="43">
        <v>10.88</v>
      </c>
      <c r="J126" s="43">
        <v>64.2</v>
      </c>
      <c r="K126" s="44">
        <v>902</v>
      </c>
      <c r="L126" s="43">
        <v>9.58</v>
      </c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540</v>
      </c>
      <c r="G128" s="19">
        <f t="shared" ref="G128:J128" si="62">SUM(G121:G127)</f>
        <v>17.440000000000001</v>
      </c>
      <c r="H128" s="19">
        <f t="shared" si="62"/>
        <v>17</v>
      </c>
      <c r="I128" s="19">
        <f t="shared" si="62"/>
        <v>92.089999999999989</v>
      </c>
      <c r="J128" s="19">
        <f t="shared" si="62"/>
        <v>581.80000000000007</v>
      </c>
      <c r="K128" s="25"/>
      <c r="L128" s="19">
        <f t="shared" ref="L128" si="63">SUM(L121:L127)</f>
        <v>98.000000000000014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45</v>
      </c>
      <c r="F130" s="43">
        <v>200</v>
      </c>
      <c r="G130" s="43">
        <v>3.02</v>
      </c>
      <c r="H130" s="43">
        <v>5</v>
      </c>
      <c r="I130" s="43">
        <v>20.18</v>
      </c>
      <c r="J130" s="43">
        <v>110.4</v>
      </c>
      <c r="K130" s="44">
        <v>1030</v>
      </c>
      <c r="L130" s="43">
        <v>20.86</v>
      </c>
    </row>
    <row r="131" spans="1:12" ht="15" x14ac:dyDescent="0.25">
      <c r="A131" s="14"/>
      <c r="B131" s="15"/>
      <c r="C131" s="11"/>
      <c r="D131" s="7" t="s">
        <v>27</v>
      </c>
      <c r="E131" s="42" t="s">
        <v>90</v>
      </c>
      <c r="F131" s="43">
        <v>90</v>
      </c>
      <c r="G131" s="43">
        <v>12.9</v>
      </c>
      <c r="H131" s="43">
        <v>10</v>
      </c>
      <c r="I131" s="43"/>
      <c r="J131" s="43">
        <v>162</v>
      </c>
      <c r="K131" s="44">
        <v>1027.23</v>
      </c>
      <c r="L131" s="43">
        <v>63.04</v>
      </c>
    </row>
    <row r="132" spans="1:12" ht="15" x14ac:dyDescent="0.25">
      <c r="A132" s="14"/>
      <c r="B132" s="15"/>
      <c r="C132" s="11"/>
      <c r="D132" s="7" t="s">
        <v>28</v>
      </c>
      <c r="E132" s="42" t="s">
        <v>48</v>
      </c>
      <c r="F132" s="43">
        <v>150</v>
      </c>
      <c r="G132" s="43">
        <v>6.47</v>
      </c>
      <c r="H132" s="43">
        <v>5</v>
      </c>
      <c r="I132" s="43">
        <v>40.96</v>
      </c>
      <c r="J132" s="43">
        <v>212.7</v>
      </c>
      <c r="K132" s="44">
        <v>516</v>
      </c>
      <c r="L132" s="43">
        <v>21.13</v>
      </c>
    </row>
    <row r="133" spans="1:12" ht="15" x14ac:dyDescent="0.25">
      <c r="A133" s="14"/>
      <c r="B133" s="15"/>
      <c r="C133" s="11"/>
      <c r="D133" s="7" t="s">
        <v>29</v>
      </c>
      <c r="E133" s="42" t="s">
        <v>64</v>
      </c>
      <c r="F133" s="43">
        <v>200</v>
      </c>
      <c r="G133" s="43">
        <v>0.1</v>
      </c>
      <c r="H133" s="43"/>
      <c r="I133" s="43">
        <v>16</v>
      </c>
      <c r="J133" s="43">
        <v>59.9</v>
      </c>
      <c r="K133" s="44">
        <v>971</v>
      </c>
      <c r="L133" s="43">
        <v>8.6999999999999993</v>
      </c>
    </row>
    <row r="134" spans="1:12" ht="15" x14ac:dyDescent="0.25">
      <c r="A134" s="14"/>
      <c r="B134" s="15"/>
      <c r="C134" s="11"/>
      <c r="D134" s="7" t="s">
        <v>30</v>
      </c>
      <c r="E134" s="42" t="s">
        <v>43</v>
      </c>
      <c r="F134" s="43">
        <v>20</v>
      </c>
      <c r="G134" s="43">
        <v>2.14</v>
      </c>
      <c r="H134" s="43">
        <v>1</v>
      </c>
      <c r="I134" s="43">
        <v>10.7</v>
      </c>
      <c r="J134" s="43">
        <v>54.8</v>
      </c>
      <c r="K134" s="44">
        <v>897</v>
      </c>
      <c r="L134" s="43">
        <v>3.87</v>
      </c>
    </row>
    <row r="135" spans="1:12" ht="15" x14ac:dyDescent="0.25">
      <c r="A135" s="14"/>
      <c r="B135" s="15"/>
      <c r="C135" s="11"/>
      <c r="D135" s="7" t="s">
        <v>31</v>
      </c>
      <c r="E135" s="42" t="s">
        <v>44</v>
      </c>
      <c r="F135" s="43">
        <v>20</v>
      </c>
      <c r="G135" s="43">
        <v>1.7</v>
      </c>
      <c r="H135" s="43">
        <v>1</v>
      </c>
      <c r="I135" s="43">
        <v>11.7</v>
      </c>
      <c r="J135" s="43">
        <v>51.8</v>
      </c>
      <c r="K135" s="44">
        <v>1148</v>
      </c>
      <c r="L135" s="43">
        <v>3.87</v>
      </c>
    </row>
    <row r="136" spans="1:12" ht="15" x14ac:dyDescent="0.25">
      <c r="A136" s="14"/>
      <c r="B136" s="15"/>
      <c r="C136" s="11"/>
      <c r="D136" s="6" t="s">
        <v>73</v>
      </c>
      <c r="E136" s="42" t="s">
        <v>46</v>
      </c>
      <c r="F136" s="43">
        <v>5</v>
      </c>
      <c r="G136" s="43">
        <v>1.1499999999999999</v>
      </c>
      <c r="H136" s="43">
        <v>1</v>
      </c>
      <c r="I136" s="43">
        <v>0.04</v>
      </c>
      <c r="J136" s="43">
        <v>11.8</v>
      </c>
      <c r="K136" s="44">
        <v>1052</v>
      </c>
      <c r="L136" s="43">
        <v>6.33</v>
      </c>
    </row>
    <row r="137" spans="1:12" ht="15" x14ac:dyDescent="0.25">
      <c r="A137" s="14"/>
      <c r="B137" s="15"/>
      <c r="C137" s="11"/>
      <c r="D137" s="6" t="s">
        <v>50</v>
      </c>
      <c r="E137" s="42" t="s">
        <v>60</v>
      </c>
      <c r="F137" s="43">
        <v>1</v>
      </c>
      <c r="G137" s="43"/>
      <c r="H137" s="43"/>
      <c r="I137" s="43">
        <v>0.01</v>
      </c>
      <c r="J137" s="43">
        <v>0.1</v>
      </c>
      <c r="K137" s="44">
        <v>0</v>
      </c>
      <c r="L137" s="43">
        <v>0.2</v>
      </c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686</v>
      </c>
      <c r="G138" s="19">
        <f t="shared" ref="G138:J138" si="64">SUM(G129:G137)</f>
        <v>27.48</v>
      </c>
      <c r="H138" s="19">
        <f t="shared" si="64"/>
        <v>23</v>
      </c>
      <c r="I138" s="19">
        <f t="shared" si="64"/>
        <v>99.590000000000018</v>
      </c>
      <c r="J138" s="19">
        <f t="shared" si="64"/>
        <v>663.49999999999989</v>
      </c>
      <c r="K138" s="25"/>
      <c r="L138" s="19">
        <f t="shared" ref="L138" si="65">SUM(L129:L137)</f>
        <v>128</v>
      </c>
    </row>
    <row r="139" spans="1:12" ht="15" x14ac:dyDescent="0.2">
      <c r="A139" s="33">
        <f>A121</f>
        <v>2</v>
      </c>
      <c r="B139" s="33">
        <f>B121</f>
        <v>2</v>
      </c>
      <c r="C139" s="54" t="s">
        <v>4</v>
      </c>
      <c r="D139" s="55"/>
      <c r="E139" s="31"/>
      <c r="F139" s="32">
        <f>F128+F138</f>
        <v>1226</v>
      </c>
      <c r="G139" s="32">
        <f t="shared" ref="G139" si="66">G128+G138</f>
        <v>44.92</v>
      </c>
      <c r="H139" s="32">
        <f t="shared" ref="H139" si="67">H128+H138</f>
        <v>40</v>
      </c>
      <c r="I139" s="32">
        <f t="shared" ref="I139" si="68">I128+I138</f>
        <v>191.68</v>
      </c>
      <c r="J139" s="32">
        <f t="shared" ref="J139:L139" si="69">J128+J138</f>
        <v>1245.3</v>
      </c>
      <c r="K139" s="32"/>
      <c r="L139" s="32">
        <f t="shared" si="69"/>
        <v>226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82</v>
      </c>
      <c r="E140" s="39" t="s">
        <v>40</v>
      </c>
      <c r="F140" s="40">
        <v>200</v>
      </c>
      <c r="G140" s="40">
        <v>5.0999999999999996</v>
      </c>
      <c r="H140" s="40">
        <v>6</v>
      </c>
      <c r="I140" s="40" t="s">
        <v>91</v>
      </c>
      <c r="J140" s="40">
        <v>205.6</v>
      </c>
      <c r="K140" s="41">
        <v>235.05</v>
      </c>
      <c r="L140" s="40">
        <v>50.21</v>
      </c>
    </row>
    <row r="141" spans="1:12" ht="15" x14ac:dyDescent="0.25">
      <c r="A141" s="23"/>
      <c r="B141" s="15"/>
      <c r="C141" s="11"/>
      <c r="D141" s="6" t="s">
        <v>53</v>
      </c>
      <c r="E141" s="42" t="s">
        <v>62</v>
      </c>
      <c r="F141" s="43">
        <v>60</v>
      </c>
      <c r="G141" s="43">
        <v>3.3</v>
      </c>
      <c r="H141" s="43">
        <v>3</v>
      </c>
      <c r="I141" s="43">
        <v>21.3</v>
      </c>
      <c r="J141" s="43">
        <v>129.5</v>
      </c>
      <c r="K141" s="44">
        <v>1330.01</v>
      </c>
      <c r="L141" s="43">
        <v>21.52</v>
      </c>
    </row>
    <row r="142" spans="1:12" ht="15" x14ac:dyDescent="0.25">
      <c r="A142" s="23"/>
      <c r="B142" s="15"/>
      <c r="C142" s="11"/>
      <c r="D142" s="7" t="s">
        <v>21</v>
      </c>
      <c r="E142" s="42" t="s">
        <v>64</v>
      </c>
      <c r="F142" s="43">
        <v>200</v>
      </c>
      <c r="G142" s="43">
        <v>0.1</v>
      </c>
      <c r="H142" s="43"/>
      <c r="I142" s="43">
        <v>16</v>
      </c>
      <c r="J142" s="43">
        <v>59.9</v>
      </c>
      <c r="K142" s="44">
        <v>971</v>
      </c>
      <c r="L142" s="43">
        <v>12</v>
      </c>
    </row>
    <row r="143" spans="1:12" ht="15.75" customHeight="1" x14ac:dyDescent="0.25">
      <c r="A143" s="23"/>
      <c r="B143" s="15"/>
      <c r="C143" s="11"/>
      <c r="D143" s="7" t="s">
        <v>30</v>
      </c>
      <c r="E143" s="42" t="s">
        <v>43</v>
      </c>
      <c r="F143" s="43">
        <v>20</v>
      </c>
      <c r="G143" s="43">
        <v>2.14</v>
      </c>
      <c r="H143" s="43">
        <v>1</v>
      </c>
      <c r="I143" s="43">
        <v>10.7</v>
      </c>
      <c r="J143" s="43">
        <v>54.8</v>
      </c>
      <c r="K143" s="44">
        <v>897</v>
      </c>
      <c r="L143" s="43">
        <v>5.34</v>
      </c>
    </row>
    <row r="144" spans="1:12" ht="15" x14ac:dyDescent="0.25">
      <c r="A144" s="23"/>
      <c r="B144" s="15"/>
      <c r="C144" s="11"/>
      <c r="D144" s="7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58</v>
      </c>
      <c r="E145" s="42" t="s">
        <v>61</v>
      </c>
      <c r="F145" s="43">
        <v>20</v>
      </c>
      <c r="G145" s="43">
        <v>0.02</v>
      </c>
      <c r="H145" s="43"/>
      <c r="I145" s="43">
        <v>3.28</v>
      </c>
      <c r="J145" s="43">
        <v>13.5</v>
      </c>
      <c r="K145" s="44">
        <v>1142</v>
      </c>
      <c r="L145" s="43">
        <v>8.93</v>
      </c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500</v>
      </c>
      <c r="G147" s="19">
        <f t="shared" ref="G147:J147" si="70">SUM(G140:G146)</f>
        <v>10.659999999999998</v>
      </c>
      <c r="H147" s="19">
        <f t="shared" si="70"/>
        <v>10</v>
      </c>
      <c r="I147" s="19">
        <f t="shared" si="70"/>
        <v>51.28</v>
      </c>
      <c r="J147" s="19">
        <f t="shared" si="70"/>
        <v>463.3</v>
      </c>
      <c r="K147" s="25"/>
      <c r="L147" s="19">
        <f t="shared" ref="L147" si="71">SUM(L140:L146)</f>
        <v>98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 t="s">
        <v>55</v>
      </c>
      <c r="F149" s="43">
        <v>200</v>
      </c>
      <c r="G149" s="43">
        <v>3.03</v>
      </c>
      <c r="H149" s="43">
        <v>6</v>
      </c>
      <c r="I149" s="43">
        <v>13.87</v>
      </c>
      <c r="J149" s="43">
        <v>118</v>
      </c>
      <c r="K149" s="44">
        <v>1021</v>
      </c>
      <c r="L149" s="43">
        <v>17.88</v>
      </c>
    </row>
    <row r="150" spans="1:12" ht="15" x14ac:dyDescent="0.25">
      <c r="A150" s="23"/>
      <c r="B150" s="15"/>
      <c r="C150" s="11"/>
      <c r="D150" s="7" t="s">
        <v>27</v>
      </c>
      <c r="E150" s="42" t="s">
        <v>92</v>
      </c>
      <c r="F150" s="43">
        <v>90</v>
      </c>
      <c r="G150" s="43">
        <v>14.77</v>
      </c>
      <c r="H150" s="43">
        <v>19</v>
      </c>
      <c r="I150" s="43"/>
      <c r="J150" s="43">
        <v>164.6</v>
      </c>
      <c r="K150" s="44">
        <v>1308.02</v>
      </c>
      <c r="L150" s="43">
        <v>38.630000000000003</v>
      </c>
    </row>
    <row r="151" spans="1:12" ht="15" x14ac:dyDescent="0.25">
      <c r="A151" s="23"/>
      <c r="B151" s="15"/>
      <c r="C151" s="11"/>
      <c r="D151" s="7" t="s">
        <v>28</v>
      </c>
      <c r="E151" s="42" t="s">
        <v>76</v>
      </c>
      <c r="F151" s="43">
        <v>150</v>
      </c>
      <c r="G151" s="43">
        <v>3.31</v>
      </c>
      <c r="H151" s="43">
        <v>10</v>
      </c>
      <c r="I151" s="43">
        <v>37.17</v>
      </c>
      <c r="J151" s="43">
        <v>230</v>
      </c>
      <c r="K151" s="44">
        <v>995</v>
      </c>
      <c r="L151" s="43">
        <v>37.24</v>
      </c>
    </row>
    <row r="152" spans="1:12" ht="15" x14ac:dyDescent="0.25">
      <c r="A152" s="23"/>
      <c r="B152" s="15"/>
      <c r="C152" s="11"/>
      <c r="D152" s="7" t="s">
        <v>29</v>
      </c>
      <c r="E152" s="42" t="s">
        <v>41</v>
      </c>
      <c r="F152" s="43">
        <v>200</v>
      </c>
      <c r="G152" s="43">
        <v>0.09</v>
      </c>
      <c r="H152" s="43"/>
      <c r="I152" s="43">
        <v>20.260000000000002</v>
      </c>
      <c r="J152" s="43">
        <v>79.8</v>
      </c>
      <c r="K152" s="44">
        <v>483</v>
      </c>
      <c r="L152" s="43">
        <v>6.58</v>
      </c>
    </row>
    <row r="153" spans="1:12" ht="15" x14ac:dyDescent="0.25">
      <c r="A153" s="23"/>
      <c r="B153" s="15"/>
      <c r="C153" s="11"/>
      <c r="D153" s="7" t="s">
        <v>30</v>
      </c>
      <c r="E153" s="42" t="s">
        <v>43</v>
      </c>
      <c r="F153" s="43">
        <v>20</v>
      </c>
      <c r="G153" s="43">
        <v>2.14</v>
      </c>
      <c r="H153" s="43">
        <v>1</v>
      </c>
      <c r="I153" s="43">
        <v>10.7</v>
      </c>
      <c r="J153" s="43">
        <v>54.8</v>
      </c>
      <c r="K153" s="44">
        <v>897</v>
      </c>
      <c r="L153" s="43">
        <v>3.08</v>
      </c>
    </row>
    <row r="154" spans="1:12" ht="15" x14ac:dyDescent="0.25">
      <c r="A154" s="23"/>
      <c r="B154" s="15"/>
      <c r="C154" s="11"/>
      <c r="D154" s="7" t="s">
        <v>31</v>
      </c>
      <c r="E154" s="42" t="s">
        <v>44</v>
      </c>
      <c r="F154" s="43">
        <v>20</v>
      </c>
      <c r="G154" s="43">
        <v>1.7</v>
      </c>
      <c r="H154" s="43">
        <v>1</v>
      </c>
      <c r="I154" s="43">
        <v>11.7</v>
      </c>
      <c r="J154" s="43">
        <v>51.8</v>
      </c>
      <c r="K154" s="44">
        <v>1148</v>
      </c>
      <c r="L154" s="43">
        <v>3.08</v>
      </c>
    </row>
    <row r="155" spans="1:12" ht="15" x14ac:dyDescent="0.25">
      <c r="A155" s="23"/>
      <c r="B155" s="15"/>
      <c r="C155" s="11"/>
      <c r="D155" s="6" t="s">
        <v>50</v>
      </c>
      <c r="E155" s="42" t="s">
        <v>51</v>
      </c>
      <c r="F155" s="43">
        <v>1</v>
      </c>
      <c r="G155" s="43">
        <v>0.01</v>
      </c>
      <c r="H155" s="43"/>
      <c r="I155" s="43">
        <v>0.03</v>
      </c>
      <c r="J155" s="43">
        <v>0.2</v>
      </c>
      <c r="K155" s="44">
        <v>0</v>
      </c>
      <c r="L155" s="43">
        <v>0.82</v>
      </c>
    </row>
    <row r="156" spans="1:12" ht="15" x14ac:dyDescent="0.25">
      <c r="A156" s="23"/>
      <c r="B156" s="15"/>
      <c r="C156" s="11"/>
      <c r="D156" s="6" t="s">
        <v>42</v>
      </c>
      <c r="E156" s="42" t="s">
        <v>39</v>
      </c>
      <c r="F156" s="43">
        <v>40</v>
      </c>
      <c r="G156" s="43">
        <v>5.48</v>
      </c>
      <c r="H156" s="43">
        <v>6</v>
      </c>
      <c r="I156" s="43">
        <v>6.36</v>
      </c>
      <c r="J156" s="43">
        <v>99.3</v>
      </c>
      <c r="K156" s="44">
        <v>806.13</v>
      </c>
      <c r="L156" s="43">
        <v>15.66</v>
      </c>
    </row>
    <row r="157" spans="1:12" ht="15" x14ac:dyDescent="0.25">
      <c r="A157" s="23"/>
      <c r="B157" s="15"/>
      <c r="C157" s="11"/>
      <c r="D157" s="6" t="s">
        <v>73</v>
      </c>
      <c r="E157" s="42" t="s">
        <v>46</v>
      </c>
      <c r="F157" s="43">
        <v>5</v>
      </c>
      <c r="G157" s="43">
        <v>1.1499999999999999</v>
      </c>
      <c r="H157" s="43">
        <v>1</v>
      </c>
      <c r="I157" s="43">
        <v>0.04</v>
      </c>
      <c r="J157" s="43">
        <v>11.8</v>
      </c>
      <c r="K157" s="44">
        <v>1052</v>
      </c>
      <c r="L157" s="43">
        <v>5.03</v>
      </c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SUM(F148:F157)</f>
        <v>726</v>
      </c>
      <c r="G158" s="19">
        <f t="shared" ref="G158:J158" si="72">SUM(G148:G157)</f>
        <v>31.68</v>
      </c>
      <c r="H158" s="19">
        <f t="shared" si="72"/>
        <v>44</v>
      </c>
      <c r="I158" s="19">
        <f t="shared" si="72"/>
        <v>100.13000000000001</v>
      </c>
      <c r="J158" s="19">
        <f t="shared" si="72"/>
        <v>810.29999999999984</v>
      </c>
      <c r="K158" s="25"/>
      <c r="L158" s="19">
        <f t="shared" ref="L158" si="73">SUM(L148:L157)</f>
        <v>127.99999999999999</v>
      </c>
    </row>
    <row r="159" spans="1:12" ht="15" x14ac:dyDescent="0.2">
      <c r="A159" s="29">
        <f>A140</f>
        <v>2</v>
      </c>
      <c r="B159" s="30">
        <f>B140</f>
        <v>3</v>
      </c>
      <c r="C159" s="54" t="s">
        <v>4</v>
      </c>
      <c r="D159" s="55"/>
      <c r="E159" s="31"/>
      <c r="F159" s="32">
        <f>F147+F158</f>
        <v>1226</v>
      </c>
      <c r="G159" s="32">
        <f t="shared" ref="G159" si="74">G147+G158</f>
        <v>42.339999999999996</v>
      </c>
      <c r="H159" s="32">
        <f t="shared" ref="H159" si="75">H147+H158</f>
        <v>54</v>
      </c>
      <c r="I159" s="32">
        <f t="shared" ref="I159" si="76">I147+I158</f>
        <v>151.41000000000003</v>
      </c>
      <c r="J159" s="32">
        <f t="shared" ref="J159:L159" si="77">J147+J158</f>
        <v>1273.5999999999999</v>
      </c>
      <c r="K159" s="32"/>
      <c r="L159" s="32">
        <f t="shared" si="77"/>
        <v>226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82</v>
      </c>
      <c r="E160" s="39" t="s">
        <v>93</v>
      </c>
      <c r="F160" s="40">
        <v>200</v>
      </c>
      <c r="G160" s="40">
        <v>13.65</v>
      </c>
      <c r="H160" s="40">
        <v>17</v>
      </c>
      <c r="I160" s="40">
        <v>19.28</v>
      </c>
      <c r="J160" s="40">
        <v>283.60000000000002</v>
      </c>
      <c r="K160" s="41">
        <v>892</v>
      </c>
      <c r="L160" s="40">
        <v>78.069999999999993</v>
      </c>
    </row>
    <row r="161" spans="1:12" ht="15" x14ac:dyDescent="0.25">
      <c r="A161" s="23"/>
      <c r="B161" s="15"/>
      <c r="C161" s="11"/>
      <c r="D161" s="6" t="s">
        <v>53</v>
      </c>
      <c r="E161" s="42" t="s">
        <v>54</v>
      </c>
      <c r="F161" s="43">
        <v>40</v>
      </c>
      <c r="G161" s="43">
        <v>2.1800000000000002</v>
      </c>
      <c r="H161" s="43">
        <v>1</v>
      </c>
      <c r="I161" s="43">
        <v>22.13</v>
      </c>
      <c r="J161" s="43">
        <v>103.4</v>
      </c>
      <c r="K161" s="44">
        <v>1046</v>
      </c>
      <c r="L161" s="43">
        <v>9.98</v>
      </c>
    </row>
    <row r="162" spans="1:12" ht="15" x14ac:dyDescent="0.25">
      <c r="A162" s="23"/>
      <c r="B162" s="15"/>
      <c r="C162" s="11"/>
      <c r="D162" s="7" t="s">
        <v>21</v>
      </c>
      <c r="E162" s="42" t="s">
        <v>49</v>
      </c>
      <c r="F162" s="43">
        <v>200</v>
      </c>
      <c r="G162" s="43"/>
      <c r="H162" s="43"/>
      <c r="I162" s="43">
        <v>16</v>
      </c>
      <c r="J162" s="43">
        <v>63.8</v>
      </c>
      <c r="K162" s="44">
        <v>1188</v>
      </c>
      <c r="L162" s="43">
        <v>3.87</v>
      </c>
    </row>
    <row r="163" spans="1:12" ht="15" x14ac:dyDescent="0.25">
      <c r="A163" s="23"/>
      <c r="B163" s="15"/>
      <c r="C163" s="11"/>
      <c r="D163" s="7" t="s">
        <v>22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30</v>
      </c>
      <c r="E165" s="42" t="s">
        <v>43</v>
      </c>
      <c r="F165" s="43">
        <v>20</v>
      </c>
      <c r="G165" s="43">
        <v>2.14</v>
      </c>
      <c r="H165" s="43">
        <v>1</v>
      </c>
      <c r="I165" s="43">
        <v>10.7</v>
      </c>
      <c r="J165" s="43">
        <v>54.8</v>
      </c>
      <c r="K165" s="44">
        <v>897</v>
      </c>
      <c r="L165" s="43">
        <v>3.04</v>
      </c>
    </row>
    <row r="166" spans="1:12" ht="15" x14ac:dyDescent="0.25">
      <c r="A166" s="23"/>
      <c r="B166" s="15"/>
      <c r="C166" s="11"/>
      <c r="D166" s="7" t="s">
        <v>31</v>
      </c>
      <c r="E166" s="42" t="s">
        <v>44</v>
      </c>
      <c r="F166" s="43">
        <v>20</v>
      </c>
      <c r="G166" s="43">
        <v>1.7</v>
      </c>
      <c r="H166" s="43">
        <v>1</v>
      </c>
      <c r="I166" s="43">
        <v>11.7</v>
      </c>
      <c r="J166" s="43">
        <v>51.8</v>
      </c>
      <c r="K166" s="44">
        <v>1148</v>
      </c>
      <c r="L166" s="43">
        <v>3.04</v>
      </c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SUM(F160:F166)</f>
        <v>480</v>
      </c>
      <c r="G167" s="19">
        <f t="shared" ref="G167:J167" si="78">SUM(G160:G166)</f>
        <v>19.669999999999998</v>
      </c>
      <c r="H167" s="19">
        <f t="shared" si="78"/>
        <v>20</v>
      </c>
      <c r="I167" s="19">
        <f t="shared" si="78"/>
        <v>79.81</v>
      </c>
      <c r="J167" s="19">
        <f t="shared" si="78"/>
        <v>557.4</v>
      </c>
      <c r="K167" s="25"/>
      <c r="L167" s="19">
        <f t="shared" ref="L167" si="79">SUM(L160:L166)</f>
        <v>98.000000000000014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25.5" x14ac:dyDescent="0.25">
      <c r="A169" s="23"/>
      <c r="B169" s="15"/>
      <c r="C169" s="11"/>
      <c r="D169" s="7" t="s">
        <v>26</v>
      </c>
      <c r="E169" s="42" t="s">
        <v>94</v>
      </c>
      <c r="F169" s="43">
        <v>200</v>
      </c>
      <c r="G169" s="43">
        <v>1.48</v>
      </c>
      <c r="H169" s="43">
        <v>3</v>
      </c>
      <c r="I169" s="43">
        <v>6.41</v>
      </c>
      <c r="J169" s="43">
        <v>57.5</v>
      </c>
      <c r="K169" s="44">
        <v>1098</v>
      </c>
      <c r="L169" s="43">
        <v>22.93</v>
      </c>
    </row>
    <row r="170" spans="1:12" ht="15" x14ac:dyDescent="0.25">
      <c r="A170" s="23"/>
      <c r="B170" s="15"/>
      <c r="C170" s="11"/>
      <c r="D170" s="7" t="s">
        <v>27</v>
      </c>
      <c r="E170" s="42" t="s">
        <v>47</v>
      </c>
      <c r="F170" s="43">
        <v>90</v>
      </c>
      <c r="G170" s="43">
        <v>10.08</v>
      </c>
      <c r="H170" s="43">
        <v>25</v>
      </c>
      <c r="I170" s="43">
        <v>3.47</v>
      </c>
      <c r="J170" s="43">
        <v>216.1</v>
      </c>
      <c r="K170" s="44">
        <v>437.06</v>
      </c>
      <c r="L170" s="43">
        <v>63.87</v>
      </c>
    </row>
    <row r="171" spans="1:12" ht="15" x14ac:dyDescent="0.25">
      <c r="A171" s="23"/>
      <c r="B171" s="15"/>
      <c r="C171" s="11"/>
      <c r="D171" s="7" t="s">
        <v>28</v>
      </c>
      <c r="E171" s="42" t="s">
        <v>48</v>
      </c>
      <c r="F171" s="43">
        <v>150</v>
      </c>
      <c r="G171" s="43">
        <v>6.47</v>
      </c>
      <c r="H171" s="43">
        <v>5</v>
      </c>
      <c r="I171" s="43">
        <v>40.96</v>
      </c>
      <c r="J171" s="43">
        <v>212.7</v>
      </c>
      <c r="K171" s="44">
        <v>516</v>
      </c>
      <c r="L171" s="43">
        <v>21.3</v>
      </c>
    </row>
    <row r="172" spans="1:12" ht="15" x14ac:dyDescent="0.25">
      <c r="A172" s="23"/>
      <c r="B172" s="15"/>
      <c r="C172" s="11"/>
      <c r="D172" s="7" t="s">
        <v>29</v>
      </c>
      <c r="E172" s="42" t="s">
        <v>95</v>
      </c>
      <c r="F172" s="43">
        <v>200</v>
      </c>
      <c r="G172" s="43">
        <v>0.16</v>
      </c>
      <c r="H172" s="43"/>
      <c r="I172" s="43">
        <v>23.88</v>
      </c>
      <c r="J172" s="43">
        <v>99.1</v>
      </c>
      <c r="K172" s="44">
        <v>912</v>
      </c>
      <c r="L172" s="43">
        <v>11.9</v>
      </c>
    </row>
    <row r="173" spans="1:12" ht="15" x14ac:dyDescent="0.25">
      <c r="A173" s="23"/>
      <c r="B173" s="15"/>
      <c r="C173" s="11"/>
      <c r="D173" s="7" t="s">
        <v>30</v>
      </c>
      <c r="E173" s="42" t="s">
        <v>43</v>
      </c>
      <c r="F173" s="43">
        <v>20</v>
      </c>
      <c r="G173" s="43">
        <v>2.14</v>
      </c>
      <c r="H173" s="43">
        <v>1</v>
      </c>
      <c r="I173" s="43">
        <v>10.7</v>
      </c>
      <c r="J173" s="43">
        <v>54.8</v>
      </c>
      <c r="K173" s="44">
        <v>897</v>
      </c>
      <c r="L173" s="43">
        <v>3.9</v>
      </c>
    </row>
    <row r="174" spans="1:12" ht="15" x14ac:dyDescent="0.25">
      <c r="A174" s="23"/>
      <c r="B174" s="15"/>
      <c r="C174" s="11"/>
      <c r="D174" s="7" t="s">
        <v>31</v>
      </c>
      <c r="E174" s="42" t="s">
        <v>44</v>
      </c>
      <c r="F174" s="43">
        <v>20</v>
      </c>
      <c r="G174" s="43">
        <v>1.7</v>
      </c>
      <c r="H174" s="43">
        <v>1</v>
      </c>
      <c r="I174" s="43">
        <v>11.7</v>
      </c>
      <c r="J174" s="43">
        <v>51.8</v>
      </c>
      <c r="K174" s="44">
        <v>1148</v>
      </c>
      <c r="L174" s="43">
        <v>3.9</v>
      </c>
    </row>
    <row r="175" spans="1:12" ht="15" x14ac:dyDescent="0.25">
      <c r="A175" s="23"/>
      <c r="B175" s="15"/>
      <c r="C175" s="11"/>
      <c r="D175" s="6" t="s">
        <v>50</v>
      </c>
      <c r="E175" s="42" t="s">
        <v>60</v>
      </c>
      <c r="F175" s="43">
        <v>1</v>
      </c>
      <c r="G175" s="43"/>
      <c r="H175" s="43"/>
      <c r="I175" s="43">
        <v>0.01</v>
      </c>
      <c r="J175" s="43">
        <v>0.1</v>
      </c>
      <c r="K175" s="44">
        <v>0</v>
      </c>
      <c r="L175" s="43">
        <v>0.2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SUM(F168:F176)</f>
        <v>681</v>
      </c>
      <c r="G177" s="19">
        <f t="shared" ref="G177:J177" si="80">SUM(G168:G176)</f>
        <v>22.03</v>
      </c>
      <c r="H177" s="19">
        <f t="shared" si="80"/>
        <v>35</v>
      </c>
      <c r="I177" s="19">
        <f t="shared" si="80"/>
        <v>97.13000000000001</v>
      </c>
      <c r="J177" s="19">
        <f t="shared" si="80"/>
        <v>692.09999999999991</v>
      </c>
      <c r="K177" s="25"/>
      <c r="L177" s="19">
        <f t="shared" ref="L177" si="81">SUM(L168:L176)</f>
        <v>128</v>
      </c>
    </row>
    <row r="178" spans="1:12" ht="15.75" thickBot="1" x14ac:dyDescent="0.25">
      <c r="A178" s="29">
        <f>A160</f>
        <v>2</v>
      </c>
      <c r="B178" s="30">
        <f>B160</f>
        <v>4</v>
      </c>
      <c r="C178" s="54" t="s">
        <v>4</v>
      </c>
      <c r="D178" s="55"/>
      <c r="E178" s="31"/>
      <c r="F178" s="32">
        <f>F167+F177</f>
        <v>1161</v>
      </c>
      <c r="G178" s="32">
        <f t="shared" ref="G178" si="82">G167+G177</f>
        <v>41.7</v>
      </c>
      <c r="H178" s="32">
        <f t="shared" ref="H178" si="83">H167+H177</f>
        <v>55</v>
      </c>
      <c r="I178" s="32">
        <f t="shared" ref="I178" si="84">I167+I177</f>
        <v>176.94</v>
      </c>
      <c r="J178" s="32">
        <f t="shared" ref="J178:L178" si="85">J167+J177</f>
        <v>1249.5</v>
      </c>
      <c r="K178" s="32"/>
      <c r="L178" s="32">
        <f t="shared" si="85"/>
        <v>226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82</v>
      </c>
      <c r="E179" s="39" t="s">
        <v>96</v>
      </c>
      <c r="F179" s="40">
        <v>200</v>
      </c>
      <c r="G179" s="40">
        <v>9.6300000000000008</v>
      </c>
      <c r="H179" s="40">
        <v>8</v>
      </c>
      <c r="I179" s="40">
        <v>32.03</v>
      </c>
      <c r="J179" s="40">
        <v>238</v>
      </c>
      <c r="K179" s="41">
        <v>851</v>
      </c>
      <c r="L179" s="40">
        <v>38.869999999999997</v>
      </c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21</v>
      </c>
      <c r="E181" s="42" t="s">
        <v>49</v>
      </c>
      <c r="F181" s="43">
        <v>200</v>
      </c>
      <c r="G181" s="43"/>
      <c r="H181" s="43"/>
      <c r="I181" s="43">
        <v>16</v>
      </c>
      <c r="J181" s="43">
        <v>63.8</v>
      </c>
      <c r="K181" s="44">
        <v>1188</v>
      </c>
      <c r="L181" s="43">
        <v>6.2</v>
      </c>
    </row>
    <row r="182" spans="1:12" ht="15" x14ac:dyDescent="0.25">
      <c r="A182" s="23"/>
      <c r="B182" s="15"/>
      <c r="C182" s="11"/>
      <c r="D182" s="7" t="s">
        <v>22</v>
      </c>
      <c r="E182" s="42" t="s">
        <v>43</v>
      </c>
      <c r="F182" s="43">
        <v>20</v>
      </c>
      <c r="G182" s="43">
        <v>2.14</v>
      </c>
      <c r="H182" s="43">
        <v>1</v>
      </c>
      <c r="I182" s="43">
        <v>10.7</v>
      </c>
      <c r="J182" s="43">
        <v>54.8</v>
      </c>
      <c r="K182" s="44">
        <v>897</v>
      </c>
      <c r="L182" s="43">
        <v>4.87</v>
      </c>
    </row>
    <row r="183" spans="1:12" ht="15" x14ac:dyDescent="0.25">
      <c r="A183" s="23"/>
      <c r="B183" s="15"/>
      <c r="C183" s="11"/>
      <c r="D183" s="7" t="s">
        <v>23</v>
      </c>
      <c r="E183" s="42" t="s">
        <v>70</v>
      </c>
      <c r="F183" s="43">
        <v>120</v>
      </c>
      <c r="G183" s="43">
        <v>0.48</v>
      </c>
      <c r="H183" s="43"/>
      <c r="I183" s="43">
        <v>11.76</v>
      </c>
      <c r="J183" s="43">
        <v>88</v>
      </c>
      <c r="K183" s="44">
        <v>976</v>
      </c>
      <c r="L183" s="43">
        <v>48.06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SUM(F179:F185)</f>
        <v>540</v>
      </c>
      <c r="G186" s="19">
        <f t="shared" ref="G186:J186" si="86">SUM(G179:G185)</f>
        <v>12.250000000000002</v>
      </c>
      <c r="H186" s="19">
        <f t="shared" si="86"/>
        <v>9</v>
      </c>
      <c r="I186" s="19">
        <f t="shared" si="86"/>
        <v>70.490000000000009</v>
      </c>
      <c r="J186" s="19">
        <f t="shared" si="86"/>
        <v>444.6</v>
      </c>
      <c r="K186" s="25"/>
      <c r="L186" s="19">
        <f t="shared" ref="L186" si="87">SUM(L179:L185)</f>
        <v>98</v>
      </c>
    </row>
    <row r="187" spans="1:12" ht="25.5" x14ac:dyDescent="0.25">
      <c r="A187" s="26">
        <f>A179</f>
        <v>2</v>
      </c>
      <c r="B187" s="13">
        <f>B179</f>
        <v>5</v>
      </c>
      <c r="C187" s="10" t="s">
        <v>24</v>
      </c>
      <c r="D187" s="7" t="s">
        <v>97</v>
      </c>
      <c r="E187" s="42" t="s">
        <v>98</v>
      </c>
      <c r="F187" s="43">
        <v>60</v>
      </c>
      <c r="G187" s="43">
        <v>1.05</v>
      </c>
      <c r="H187" s="43">
        <v>3</v>
      </c>
      <c r="I187" s="43">
        <v>5.95</v>
      </c>
      <c r="J187" s="43">
        <v>56.6</v>
      </c>
      <c r="K187" s="44">
        <v>818</v>
      </c>
      <c r="L187" s="43">
        <v>8.42</v>
      </c>
    </row>
    <row r="188" spans="1:12" ht="15" x14ac:dyDescent="0.25">
      <c r="A188" s="23"/>
      <c r="B188" s="15"/>
      <c r="C188" s="11"/>
      <c r="D188" s="7" t="s">
        <v>26</v>
      </c>
      <c r="E188" s="42" t="s">
        <v>99</v>
      </c>
      <c r="F188" s="43">
        <v>200</v>
      </c>
      <c r="G188" s="43">
        <v>4.38</v>
      </c>
      <c r="H188" s="43">
        <v>5</v>
      </c>
      <c r="I188" s="43">
        <v>12.24</v>
      </c>
      <c r="J188" s="43">
        <v>110</v>
      </c>
      <c r="K188" s="44">
        <v>1015</v>
      </c>
      <c r="L188" s="43">
        <v>6.48</v>
      </c>
    </row>
    <row r="189" spans="1:12" ht="15" x14ac:dyDescent="0.25">
      <c r="A189" s="23"/>
      <c r="B189" s="15"/>
      <c r="C189" s="11"/>
      <c r="D189" s="7" t="s">
        <v>27</v>
      </c>
      <c r="E189" s="42" t="s">
        <v>101</v>
      </c>
      <c r="F189" s="43">
        <v>90</v>
      </c>
      <c r="G189" s="43">
        <v>16.41</v>
      </c>
      <c r="H189" s="43">
        <v>21</v>
      </c>
      <c r="I189" s="43">
        <v>0.18</v>
      </c>
      <c r="J189" s="43">
        <v>182.9</v>
      </c>
      <c r="K189" s="44">
        <v>1308</v>
      </c>
      <c r="L189" s="43">
        <v>54.18</v>
      </c>
    </row>
    <row r="190" spans="1:12" ht="15" x14ac:dyDescent="0.25">
      <c r="A190" s="23"/>
      <c r="B190" s="15"/>
      <c r="C190" s="11"/>
      <c r="D190" s="7" t="s">
        <v>28</v>
      </c>
      <c r="E190" s="42" t="s">
        <v>68</v>
      </c>
      <c r="F190" s="43">
        <v>150</v>
      </c>
      <c r="G190" s="43">
        <v>7.55</v>
      </c>
      <c r="H190" s="43">
        <v>7</v>
      </c>
      <c r="I190" s="43">
        <v>43.85</v>
      </c>
      <c r="J190" s="43">
        <v>240.8</v>
      </c>
      <c r="K190" s="44">
        <v>998</v>
      </c>
      <c r="L190" s="43">
        <v>24.94</v>
      </c>
    </row>
    <row r="191" spans="1:12" ht="15" x14ac:dyDescent="0.25">
      <c r="A191" s="23"/>
      <c r="B191" s="15"/>
      <c r="C191" s="11"/>
      <c r="D191" s="7" t="s">
        <v>29</v>
      </c>
      <c r="E191" s="42" t="s">
        <v>102</v>
      </c>
      <c r="F191" s="43">
        <v>200</v>
      </c>
      <c r="G191" s="43">
        <v>0.68</v>
      </c>
      <c r="H191" s="43"/>
      <c r="I191" s="43">
        <v>25.63</v>
      </c>
      <c r="J191" s="43">
        <v>120.6</v>
      </c>
      <c r="K191" s="44">
        <v>705</v>
      </c>
      <c r="L191" s="43">
        <v>13.35</v>
      </c>
    </row>
    <row r="192" spans="1:12" ht="15" x14ac:dyDescent="0.25">
      <c r="A192" s="23"/>
      <c r="B192" s="15"/>
      <c r="C192" s="11"/>
      <c r="D192" s="7" t="s">
        <v>58</v>
      </c>
      <c r="E192" s="42" t="s">
        <v>100</v>
      </c>
      <c r="F192" s="43">
        <v>30</v>
      </c>
      <c r="G192" s="43">
        <v>0.18</v>
      </c>
      <c r="H192" s="43">
        <v>1</v>
      </c>
      <c r="I192" s="43">
        <v>1.73</v>
      </c>
      <c r="J192" s="43">
        <v>16.7</v>
      </c>
      <c r="K192" s="44">
        <v>1126</v>
      </c>
      <c r="L192" s="43">
        <v>5.84</v>
      </c>
    </row>
    <row r="193" spans="1:12" ht="15" x14ac:dyDescent="0.25">
      <c r="A193" s="23"/>
      <c r="B193" s="15"/>
      <c r="C193" s="11"/>
      <c r="D193" s="7" t="s">
        <v>30</v>
      </c>
      <c r="E193" s="42" t="s">
        <v>43</v>
      </c>
      <c r="F193" s="43">
        <v>20</v>
      </c>
      <c r="G193" s="43">
        <v>2.14</v>
      </c>
      <c r="H193" s="43">
        <v>1</v>
      </c>
      <c r="I193" s="43">
        <v>10.7</v>
      </c>
      <c r="J193" s="43">
        <v>54.8</v>
      </c>
      <c r="K193" s="44">
        <v>897</v>
      </c>
      <c r="L193" s="43">
        <v>3.79</v>
      </c>
    </row>
    <row r="194" spans="1:12" ht="15" x14ac:dyDescent="0.25">
      <c r="A194" s="23"/>
      <c r="B194" s="15"/>
      <c r="C194" s="11"/>
      <c r="D194" s="7" t="s">
        <v>31</v>
      </c>
      <c r="E194" s="42" t="s">
        <v>44</v>
      </c>
      <c r="F194" s="43">
        <v>20</v>
      </c>
      <c r="G194" s="43">
        <v>1.7</v>
      </c>
      <c r="H194" s="43">
        <v>1</v>
      </c>
      <c r="I194" s="43">
        <v>11.7</v>
      </c>
      <c r="J194" s="43">
        <v>51.8</v>
      </c>
      <c r="K194" s="44">
        <v>1148</v>
      </c>
      <c r="L194" s="43">
        <v>3.79</v>
      </c>
    </row>
    <row r="195" spans="1:12" ht="15" x14ac:dyDescent="0.25">
      <c r="A195" s="23"/>
      <c r="B195" s="15"/>
      <c r="C195" s="11"/>
      <c r="D195" s="6" t="s">
        <v>73</v>
      </c>
      <c r="E195" s="42" t="s">
        <v>46</v>
      </c>
      <c r="F195" s="43">
        <v>5</v>
      </c>
      <c r="G195" s="43">
        <v>1.1499999999999999</v>
      </c>
      <c r="H195" s="43">
        <v>1</v>
      </c>
      <c r="I195" s="43">
        <v>0.04</v>
      </c>
      <c r="J195" s="43">
        <v>11.8</v>
      </c>
      <c r="K195" s="44">
        <v>1052</v>
      </c>
      <c r="L195" s="43">
        <v>6.2</v>
      </c>
    </row>
    <row r="196" spans="1:12" ht="15" x14ac:dyDescent="0.25">
      <c r="A196" s="23"/>
      <c r="B196" s="15"/>
      <c r="C196" s="11"/>
      <c r="D196" s="6" t="s">
        <v>50</v>
      </c>
      <c r="E196" s="42" t="s">
        <v>51</v>
      </c>
      <c r="F196" s="43">
        <v>1</v>
      </c>
      <c r="G196" s="43">
        <v>0.01</v>
      </c>
      <c r="H196" s="43"/>
      <c r="I196" s="43">
        <v>0.03</v>
      </c>
      <c r="J196" s="43">
        <v>0.2</v>
      </c>
      <c r="K196" s="44">
        <v>0</v>
      </c>
      <c r="L196" s="43">
        <v>1.01</v>
      </c>
    </row>
    <row r="197" spans="1:12" ht="15" x14ac:dyDescent="0.25">
      <c r="A197" s="24"/>
      <c r="B197" s="17"/>
      <c r="C197" s="8"/>
      <c r="D197" s="18" t="s">
        <v>32</v>
      </c>
      <c r="E197" s="9"/>
      <c r="F197" s="19">
        <f>SUM(F187:F196)</f>
        <v>776</v>
      </c>
      <c r="G197" s="19">
        <f t="shared" ref="G197:J197" si="88">SUM(G187:G196)</f>
        <v>35.25</v>
      </c>
      <c r="H197" s="19">
        <f t="shared" si="88"/>
        <v>40</v>
      </c>
      <c r="I197" s="19">
        <f t="shared" si="88"/>
        <v>112.05000000000001</v>
      </c>
      <c r="J197" s="19">
        <f t="shared" si="88"/>
        <v>846.19999999999993</v>
      </c>
      <c r="K197" s="25"/>
      <c r="L197" s="19">
        <f t="shared" ref="L197" si="89">SUM(L187:L196)</f>
        <v>128</v>
      </c>
    </row>
    <row r="198" spans="1:12" ht="15" x14ac:dyDescent="0.2">
      <c r="A198" s="29">
        <f>A179</f>
        <v>2</v>
      </c>
      <c r="B198" s="30">
        <f>B179</f>
        <v>5</v>
      </c>
      <c r="C198" s="54" t="s">
        <v>4</v>
      </c>
      <c r="D198" s="55"/>
      <c r="E198" s="31"/>
      <c r="F198" s="32">
        <f>F186+F197</f>
        <v>1316</v>
      </c>
      <c r="G198" s="32">
        <f t="shared" ref="G198" si="90">G186+G197</f>
        <v>47.5</v>
      </c>
      <c r="H198" s="32">
        <f t="shared" ref="H198" si="91">H186+H197</f>
        <v>49</v>
      </c>
      <c r="I198" s="32">
        <f t="shared" ref="I198" si="92">I186+I197</f>
        <v>182.54000000000002</v>
      </c>
      <c r="J198" s="32">
        <f t="shared" ref="J198:L198" si="93">J186+J197</f>
        <v>1290.8</v>
      </c>
      <c r="K198" s="32"/>
      <c r="L198" s="32">
        <f t="shared" si="93"/>
        <v>226</v>
      </c>
    </row>
    <row r="199" spans="1:12" x14ac:dyDescent="0.2">
      <c r="A199" s="27"/>
      <c r="B199" s="28"/>
      <c r="C199" s="56" t="s">
        <v>5</v>
      </c>
      <c r="D199" s="56"/>
      <c r="E199" s="56"/>
      <c r="F199" s="34">
        <f>(F24+F44+F63+F82+F101+F120+F139+F159+F178+F198)/(IF(F24=0,0,1)+IF(F44=0,0,1)+IF(F63=0,0,1)+IF(F82=0,0,1)+IF(F101=0,0,1)+IF(F120=0,0,1)+IF(F139=0,0,1)+IF(F159=0,0,1)+IF(F178=0,0,1)+IF(F198=0,0,1))</f>
        <v>1221</v>
      </c>
      <c r="G199" s="34">
        <f t="shared" ref="G199:J199" si="94">(G24+G44+G63+G82+G101+G120+G139+G159+G178+G198)/(IF(G24=0,0,1)+IF(G44=0,0,1)+IF(G63=0,0,1)+IF(G82=0,0,1)+IF(G101=0,0,1)+IF(G120=0,0,1)+IF(G139=0,0,1)+IF(G159=0,0,1)+IF(G178=0,0,1)+IF(G198=0,0,1))</f>
        <v>41.710999999999999</v>
      </c>
      <c r="H199" s="34">
        <f t="shared" si="94"/>
        <v>45.4</v>
      </c>
      <c r="I199" s="34">
        <f t="shared" si="94"/>
        <v>183.94400000000002</v>
      </c>
      <c r="J199" s="34">
        <f t="shared" si="94"/>
        <v>1251.1699999999998</v>
      </c>
      <c r="K199" s="34"/>
      <c r="L199" s="34">
        <f t="shared" ref="L199" si="95">(L24+L44+L63+L82+L101+L120+L139+L159+L178+L198)/(IF(L24=0,0,1)+IF(L44=0,0,1)+IF(L63=0,0,1)+IF(L82=0,0,1)+IF(L101=0,0,1)+IF(L120=0,0,1)+IF(L139=0,0,1)+IF(L159=0,0,1)+IF(L178=0,0,1)+IF(L198=0,0,1))</f>
        <v>226</v>
      </c>
    </row>
  </sheetData>
  <mergeCells count="14">
    <mergeCell ref="C82:D82"/>
    <mergeCell ref="C101:D101"/>
    <mergeCell ref="C24:D24"/>
    <mergeCell ref="C199:E199"/>
    <mergeCell ref="C198:D198"/>
    <mergeCell ref="C120:D120"/>
    <mergeCell ref="C139:D139"/>
    <mergeCell ref="C159:D159"/>
    <mergeCell ref="C178:D178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</cp:lastModifiedBy>
  <dcterms:created xsi:type="dcterms:W3CDTF">2022-05-16T14:23:56Z</dcterms:created>
  <dcterms:modified xsi:type="dcterms:W3CDTF">2024-12-19T06:56:47Z</dcterms:modified>
</cp:coreProperties>
</file>