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profiles\татьяна\Desktop\"/>
    </mc:Choice>
  </mc:AlternateContent>
  <xr:revisionPtr revIDLastSave="0" documentId="8_{C11C7486-26C4-4895-90F5-E423AF6AC1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1" i="1" l="1"/>
  <c r="G111" i="1"/>
  <c r="H111" i="1"/>
  <c r="I111" i="1"/>
  <c r="J111" i="1"/>
  <c r="B201" i="1" l="1"/>
  <c r="A201" i="1"/>
  <c r="J200" i="1"/>
  <c r="I200" i="1"/>
  <c r="H200" i="1"/>
  <c r="G200" i="1"/>
  <c r="F200" i="1"/>
  <c r="B190" i="1"/>
  <c r="A190" i="1"/>
  <c r="J189" i="1"/>
  <c r="I189" i="1"/>
  <c r="H189" i="1"/>
  <c r="G189" i="1"/>
  <c r="F189" i="1"/>
  <c r="B181" i="1"/>
  <c r="A181" i="1"/>
  <c r="J180" i="1"/>
  <c r="I180" i="1"/>
  <c r="H180" i="1"/>
  <c r="G180" i="1"/>
  <c r="F180" i="1"/>
  <c r="B171" i="1"/>
  <c r="A171" i="1"/>
  <c r="J170" i="1"/>
  <c r="I170" i="1"/>
  <c r="H170" i="1"/>
  <c r="G170" i="1"/>
  <c r="F170" i="1"/>
  <c r="B162" i="1"/>
  <c r="A162" i="1"/>
  <c r="J161" i="1"/>
  <c r="I161" i="1"/>
  <c r="H161" i="1"/>
  <c r="G161" i="1"/>
  <c r="F161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B84" i="1"/>
  <c r="A84" i="1"/>
  <c r="J83" i="1"/>
  <c r="I83" i="1"/>
  <c r="H83" i="1"/>
  <c r="G83" i="1"/>
  <c r="F83" i="1"/>
  <c r="B74" i="1"/>
  <c r="A74" i="1"/>
  <c r="J73" i="1"/>
  <c r="I73" i="1"/>
  <c r="H73" i="1"/>
  <c r="G73" i="1"/>
  <c r="F73" i="1"/>
  <c r="B66" i="1"/>
  <c r="A66" i="1"/>
  <c r="J65" i="1"/>
  <c r="I65" i="1"/>
  <c r="H65" i="1"/>
  <c r="G65" i="1"/>
  <c r="F65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62" i="1" l="1"/>
  <c r="L162" i="1"/>
  <c r="L201" i="1"/>
  <c r="I142" i="1"/>
  <c r="L122" i="1"/>
  <c r="L84" i="1"/>
  <c r="L45" i="1"/>
  <c r="I122" i="1"/>
  <c r="I201" i="1"/>
  <c r="I181" i="1"/>
  <c r="L103" i="1"/>
  <c r="G103" i="1"/>
  <c r="F84" i="1"/>
  <c r="G66" i="1"/>
  <c r="J201" i="1"/>
  <c r="G201" i="1"/>
  <c r="F201" i="1"/>
  <c r="G181" i="1"/>
  <c r="L181" i="1"/>
  <c r="J181" i="1"/>
  <c r="H181" i="1"/>
  <c r="H162" i="1"/>
  <c r="G162" i="1"/>
  <c r="F162" i="1"/>
  <c r="J142" i="1"/>
  <c r="G142" i="1"/>
  <c r="F142" i="1"/>
  <c r="F181" i="1"/>
  <c r="H201" i="1"/>
  <c r="J162" i="1"/>
  <c r="H142" i="1"/>
  <c r="J122" i="1"/>
  <c r="H122" i="1"/>
  <c r="G122" i="1"/>
  <c r="F122" i="1"/>
  <c r="I103" i="1"/>
  <c r="H103" i="1"/>
  <c r="F103" i="1"/>
  <c r="J103" i="1"/>
  <c r="J84" i="1"/>
  <c r="I84" i="1"/>
  <c r="H84" i="1"/>
  <c r="G84" i="1"/>
  <c r="J66" i="1"/>
  <c r="I66" i="1"/>
  <c r="H66" i="1"/>
  <c r="L66" i="1"/>
  <c r="F66" i="1"/>
  <c r="H45" i="1"/>
  <c r="F45" i="1"/>
  <c r="G45" i="1"/>
  <c r="J45" i="1"/>
  <c r="I45" i="1"/>
  <c r="J24" i="1"/>
  <c r="I24" i="1"/>
  <c r="F24" i="1"/>
  <c r="H24" i="1"/>
  <c r="G24" i="1"/>
  <c r="L24" i="1"/>
  <c r="L142" i="1"/>
  <c r="L202" i="1" l="1"/>
  <c r="H202" i="1"/>
  <c r="F202" i="1"/>
  <c r="G202" i="1"/>
  <c r="I202" i="1"/>
  <c r="J202" i="1"/>
</calcChain>
</file>

<file path=xl/sharedStrings.xml><?xml version="1.0" encoding="utf-8"?>
<sst xmlns="http://schemas.openxmlformats.org/spreadsheetml/2006/main" count="336" uniqueCount="102">
  <si>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</si>
  <si>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</si>
  <si>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</si>
  <si>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</si>
  <si>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</si>
  <si>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</si>
  <si>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</si>
  <si>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</si>
  <si>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</si>
  <si>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</si>
  <si>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</si>
  <si>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</si>
  <si>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</si>
  <si>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</si>
  <si>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</si>
  <si>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</si>
  <si>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</si>
  <si>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</si>
  <si>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</si>
  <si>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</si>
  <si>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</si>
  <si>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</si>
  <si>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</si>
  <si>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</si>
  <si>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</si>
  <si>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</si>
  <si>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</si>
  <si>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</si>
  <si>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</si>
  <si>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</si>
  <si>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</si>
  <si>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</si>
  <si>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</si>
  <si>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</si>
  <si>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</si>
  <si>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</si>
  <si>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</si>
  <si>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</si>
  <si>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</si>
  <si>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</si>
  <si>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</si>
  <si>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</si>
  <si>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</si>
  <si>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</si>
  <si>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</si>
  <si>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</si>
  <si>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</si>
  <si>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</si>
  <si>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</si>
  <si>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</si>
  <si>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</si>
  <si>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</si>
  <si>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</si>
  <si>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Соус томатный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</si>
  <si>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</si>
  <si>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</si>
  <si>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</si>
  <si>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</si>
  <si>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</si>
  <si>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Козырева О.Ю.</t>
  </si>
  <si>
    <t>Бутерброд с сыром</t>
  </si>
  <si>
    <t>Шницель из мяса птицы</t>
  </si>
  <si>
    <t>директор</t>
  </si>
  <si>
    <t>Котлета Деревенская</t>
  </si>
  <si>
    <t>Омлет запеченный или паровой</t>
  </si>
  <si>
    <t>Печенье детское</t>
  </si>
  <si>
    <t>Плов со свининой</t>
  </si>
  <si>
    <t>Морс ягодный</t>
  </si>
  <si>
    <t>Компот из смеси сухофруктов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</si>
  <si>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</si>
  <si>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</si>
  <si>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</si>
  <si>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</si>
  <si>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</si>
  <si>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</si>
  <si>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</si>
  <si>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Каша пшенная молочная жидкая с маслом сливочным</t>
  </si>
  <si>
    <t>Птица запеченная</t>
  </si>
  <si>
    <t>Макаронные изделия запеченные с сыром</t>
  </si>
  <si>
    <t>бутерброд с повидлом</t>
  </si>
  <si>
    <t>Бутерброд с маслом сливочным</t>
  </si>
  <si>
    <t>Чеснок</t>
  </si>
  <si>
    <t>Соус</t>
  </si>
  <si>
    <t>Каша ячневая молочная жидкая с маслом сливочным</t>
  </si>
  <si>
    <t>Бутерброд</t>
  </si>
  <si>
    <t>Лук репчатый (порциями)</t>
  </si>
  <si>
    <t>Борщ с капустой, картофелем и сметаной</t>
  </si>
  <si>
    <t>Компот из свежих яблок</t>
  </si>
  <si>
    <t>Суп крестьянский с крупой, сметаной</t>
  </si>
  <si>
    <t>МАОУ ПМО СО "Политехнический лицей № 21 "Эрудит"</t>
  </si>
  <si>
    <t>Рассольник ленинградский со сметаной</t>
  </si>
  <si>
    <t>бутерброд</t>
  </si>
  <si>
    <t>соус</t>
  </si>
  <si>
    <t>булочка школьная с сахарной пудрой</t>
  </si>
  <si>
    <t>бутербродс маслом сливочным</t>
  </si>
  <si>
    <t>Фрикасе из мяса птицы со сметанным соусом</t>
  </si>
  <si>
    <t>Каша гречневая молочная с маслом сливочным</t>
  </si>
  <si>
    <t>Бутерброд с повидлом</t>
  </si>
  <si>
    <t>булочка</t>
  </si>
  <si>
    <t>Плюшка Московская</t>
  </si>
  <si>
    <t>677.25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</si>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</sst>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O195" sqref="O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89</v>
      </c>
      <c r="D1" s="60"/>
      <c r="E1" s="60"/>
      <c r="F1" s="12" t="s">
        <v>16</v>
      </c>
      <c r="G1" s="2" t="s">
        <v>17</v>
      </c>
      <c r="H1" s="61" t="s">
        <v>62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59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64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5" x14ac:dyDescent="0.25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2.68</v>
      </c>
      <c r="H9" s="43">
        <v>1</v>
      </c>
      <c r="I9" s="43">
        <v>20.83</v>
      </c>
      <c r="J9" s="43">
        <v>71</v>
      </c>
      <c r="K9" s="44">
        <v>897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52</v>
      </c>
      <c r="E11" s="55" t="s">
        <v>79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19.78</v>
      </c>
      <c r="H13" s="19">
        <f t="shared" si="0"/>
        <v>19</v>
      </c>
      <c r="I13" s="19">
        <f t="shared" si="0"/>
        <v>81.61999999999999</v>
      </c>
      <c r="J13" s="19">
        <f t="shared" si="0"/>
        <v>547.09999999999991</v>
      </c>
      <c r="K13" s="25"/>
      <c r="L13" s="19">
        <v>125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81</v>
      </c>
      <c r="F14" s="43">
        <v>1</v>
      </c>
      <c r="G14" s="43">
        <v>0.01</v>
      </c>
      <c r="H14" s="43"/>
      <c r="I14" s="43">
        <v>0.03</v>
      </c>
      <c r="J14" s="43">
        <v>0.2</v>
      </c>
      <c r="K14" s="44">
        <v>1844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57</v>
      </c>
      <c r="F15" s="43">
        <v>200</v>
      </c>
      <c r="G15" s="43">
        <v>4.38</v>
      </c>
      <c r="H15" s="43">
        <v>5</v>
      </c>
      <c r="I15" s="43">
        <v>12.24</v>
      </c>
      <c r="J15" s="43">
        <v>110</v>
      </c>
      <c r="K15" s="44">
        <v>1015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66</v>
      </c>
      <c r="F16" s="43">
        <v>230</v>
      </c>
      <c r="G16" s="43">
        <v>18.510000000000002</v>
      </c>
      <c r="H16" s="43">
        <v>42</v>
      </c>
      <c r="I16" s="43">
        <v>56.1</v>
      </c>
      <c r="J16" s="43">
        <v>588.20000000000005</v>
      </c>
      <c r="K16" s="44">
        <v>1018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0.2</v>
      </c>
      <c r="H18" s="43"/>
      <c r="I18" s="43">
        <v>6.5</v>
      </c>
      <c r="J18" s="43">
        <v>26.8</v>
      </c>
      <c r="K18" s="44">
        <v>14539.27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5" x14ac:dyDescent="0.25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686</v>
      </c>
      <c r="G23" s="19">
        <f t="shared" ref="G23:J23" si="1">SUM(G14:G22)</f>
        <v>28.41</v>
      </c>
      <c r="H23" s="19">
        <f t="shared" si="1"/>
        <v>49</v>
      </c>
      <c r="I23" s="19">
        <f t="shared" si="1"/>
        <v>99.240000000000009</v>
      </c>
      <c r="J23" s="19">
        <f t="shared" si="1"/>
        <v>862.3</v>
      </c>
      <c r="K23" s="25"/>
      <c r="L23" s="19">
        <v>162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1211</v>
      </c>
      <c r="G24" s="32">
        <f t="shared" ref="G24:J24" si="2">G13+G23</f>
        <v>48.19</v>
      </c>
      <c r="H24" s="32">
        <f t="shared" si="2"/>
        <v>68</v>
      </c>
      <c r="I24" s="32">
        <f t="shared" si="2"/>
        <v>180.86</v>
      </c>
      <c r="J24" s="32">
        <f t="shared" si="2"/>
        <v>1409.3999999999999</v>
      </c>
      <c r="K24" s="32"/>
      <c r="L24" s="32">
        <f t="shared" ref="L24" si="3">L13+L23</f>
        <v>287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220</v>
      </c>
      <c r="G25" s="40">
        <v>6.18</v>
      </c>
      <c r="H25" s="40">
        <v>6</v>
      </c>
      <c r="I25" s="40">
        <v>34.85</v>
      </c>
      <c r="J25" s="40">
        <v>215.2</v>
      </c>
      <c r="K25" s="41">
        <v>235.05</v>
      </c>
      <c r="L25" s="40"/>
    </row>
    <row r="26" spans="1:12" ht="15" x14ac:dyDescent="0.25">
      <c r="A26" s="14"/>
      <c r="B26" s="15"/>
      <c r="C26" s="11"/>
      <c r="D26" s="6" t="s">
        <v>91</v>
      </c>
      <c r="E26" s="42" t="s">
        <v>80</v>
      </c>
      <c r="F26" s="43">
        <v>40</v>
      </c>
      <c r="G26" s="43">
        <v>2.11</v>
      </c>
      <c r="H26" s="43">
        <v>12</v>
      </c>
      <c r="I26" s="43">
        <v>10.88</v>
      </c>
      <c r="J26" s="43">
        <v>184</v>
      </c>
      <c r="K26" s="44">
        <v>808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5" x14ac:dyDescent="0.25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11.53</v>
      </c>
      <c r="H32" s="19">
        <f t="shared" ref="H32" si="5">SUM(H25:H31)</f>
        <v>18</v>
      </c>
      <c r="I32" s="19">
        <f t="shared" ref="I32" si="6">SUM(I25:I31)</f>
        <v>81.25</v>
      </c>
      <c r="J32" s="19">
        <f t="shared" ref="J32" si="7">SUM(J25:J31)</f>
        <v>559.79999999999995</v>
      </c>
      <c r="K32" s="25"/>
      <c r="L32" s="19"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1</v>
      </c>
      <c r="G33" s="43"/>
      <c r="H33" s="43"/>
      <c r="I33" s="43">
        <v>0.01</v>
      </c>
      <c r="J33" s="43">
        <v>0.1</v>
      </c>
      <c r="K33" s="44">
        <v>1813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20</v>
      </c>
      <c r="G38" s="43">
        <v>1.62</v>
      </c>
      <c r="H38" s="43"/>
      <c r="I38" s="43">
        <v>9.76</v>
      </c>
      <c r="J38" s="43">
        <v>48.4</v>
      </c>
      <c r="K38" s="44">
        <v>894.01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44">
        <v>1147</v>
      </c>
      <c r="L39" s="43"/>
    </row>
    <row r="40" spans="1:12" ht="15" x14ac:dyDescent="0.25">
      <c r="A40" s="14"/>
      <c r="B40" s="15"/>
      <c r="C40" s="11"/>
      <c r="D40" s="7" t="s">
        <v>92</v>
      </c>
      <c r="E40" s="42" t="s">
        <v>53</v>
      </c>
      <c r="F40" s="43">
        <v>20</v>
      </c>
      <c r="G40" s="43">
        <v>0.12</v>
      </c>
      <c r="H40" s="43">
        <v>1</v>
      </c>
      <c r="I40" s="43">
        <v>1.1599999999999999</v>
      </c>
      <c r="J40" s="43">
        <v>11.1</v>
      </c>
      <c r="K40" s="44">
        <v>1126</v>
      </c>
      <c r="L40" s="43"/>
    </row>
    <row r="41" spans="1:12" ht="15" x14ac:dyDescent="0.25">
      <c r="A41" s="14"/>
      <c r="B41" s="15"/>
      <c r="C41" s="11"/>
      <c r="D41" s="7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52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SUM(F33:F43)</f>
        <v>701</v>
      </c>
      <c r="G44" s="19">
        <f>SUM(G33:G43)</f>
        <v>31.57</v>
      </c>
      <c r="H44" s="19">
        <f>SUM(H33:H43)</f>
        <v>28</v>
      </c>
      <c r="I44" s="19">
        <f>SUM(I33:I43)</f>
        <v>104.45</v>
      </c>
      <c r="J44" s="19">
        <f>SUM(J33:J43)</f>
        <v>756.6</v>
      </c>
      <c r="K44" s="25"/>
      <c r="L44" s="19">
        <v>162</v>
      </c>
    </row>
    <row r="45" spans="1:12" ht="15.75" customHeight="1" x14ac:dyDescent="0.2">
      <c r="A45" s="33">
        <f>A25</f>
        <v>1</v>
      </c>
      <c r="B45" s="33">
        <f>B25</f>
        <v>2</v>
      </c>
      <c r="C45" s="56" t="s">
        <v>4</v>
      </c>
      <c r="D45" s="57"/>
      <c r="E45" s="31"/>
      <c r="F45" s="32">
        <f>F32+F44</f>
        <v>1201</v>
      </c>
      <c r="G45" s="32">
        <f>G32+G44</f>
        <v>43.1</v>
      </c>
      <c r="H45" s="32">
        <f>H32+H44</f>
        <v>46</v>
      </c>
      <c r="I45" s="32">
        <f>I32+I44</f>
        <v>185.7</v>
      </c>
      <c r="J45" s="32">
        <f>J32+J44</f>
        <v>1316.4</v>
      </c>
      <c r="K45" s="32"/>
      <c r="L45" s="32">
        <f>L32+L44</f>
        <v>287</v>
      </c>
    </row>
    <row r="46" spans="1:12" ht="25.5" x14ac:dyDescent="0.25">
      <c r="A46" s="20">
        <v>1</v>
      </c>
      <c r="B46" s="21">
        <v>3</v>
      </c>
      <c r="C46" s="22" t="s">
        <v>20</v>
      </c>
      <c r="D46" s="5" t="s">
        <v>21</v>
      </c>
      <c r="E46" s="39" t="s">
        <v>54</v>
      </c>
      <c r="F46" s="40">
        <v>200</v>
      </c>
      <c r="G46" s="40">
        <v>6.73</v>
      </c>
      <c r="H46" s="40">
        <v>9</v>
      </c>
      <c r="I46" s="40">
        <v>28.79</v>
      </c>
      <c r="J46" s="40">
        <v>221.4</v>
      </c>
      <c r="K46" s="41">
        <v>850</v>
      </c>
      <c r="L46" s="40"/>
    </row>
    <row r="47" spans="1:12" ht="15" x14ac:dyDescent="0.25">
      <c r="A47" s="23"/>
      <c r="B47" s="15"/>
      <c r="C47" s="11"/>
      <c r="D47" s="6" t="s">
        <v>52</v>
      </c>
      <c r="E47" s="42" t="s">
        <v>93</v>
      </c>
      <c r="F47" s="43">
        <v>60</v>
      </c>
      <c r="G47" s="43">
        <v>0.05</v>
      </c>
      <c r="H47" s="43"/>
      <c r="I47" s="43">
        <v>13.54</v>
      </c>
      <c r="J47" s="43">
        <v>53.3</v>
      </c>
      <c r="K47" s="44">
        <v>1312</v>
      </c>
      <c r="L47" s="43"/>
    </row>
    <row r="48" spans="1:12" ht="15" x14ac:dyDescent="0.25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5" x14ac:dyDescent="0.25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5" x14ac:dyDescent="0.25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53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 t="shared" ref="G53" si="8">SUM(G46:G52)</f>
        <v>10.02</v>
      </c>
      <c r="H53" s="19">
        <f t="shared" ref="H53" si="9">SUM(H46:H52)</f>
        <v>9</v>
      </c>
      <c r="I53" s="19">
        <f t="shared" ref="I53" si="10">SUM(I46:I52)</f>
        <v>77.849999999999994</v>
      </c>
      <c r="J53" s="19">
        <f t="shared" ref="J53" si="11">SUM(J46:J52)</f>
        <v>435.3</v>
      </c>
      <c r="K53" s="25"/>
      <c r="L53" s="19">
        <v>125</v>
      </c>
    </row>
    <row r="54" spans="1:12" ht="15" x14ac:dyDescent="0.2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 t="s">
        <v>81</v>
      </c>
      <c r="F54" s="43">
        <v>1</v>
      </c>
      <c r="G54" s="43">
        <v>0.01</v>
      </c>
      <c r="H54" s="43"/>
      <c r="I54" s="43">
        <v>0.03</v>
      </c>
      <c r="J54" s="43">
        <v>0.2</v>
      </c>
      <c r="K54" s="44">
        <v>1844</v>
      </c>
      <c r="L54" s="43"/>
    </row>
    <row r="55" spans="1:12" ht="15" x14ac:dyDescent="0.2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 t="s">
        <v>90</v>
      </c>
      <c r="F56" s="43">
        <v>200</v>
      </c>
      <c r="G56" s="43">
        <v>2.16</v>
      </c>
      <c r="H56" s="43">
        <v>5</v>
      </c>
      <c r="I56" s="43">
        <v>14.24</v>
      </c>
      <c r="J56" s="43">
        <v>111.3</v>
      </c>
      <c r="K56" s="44">
        <v>1030</v>
      </c>
      <c r="L56" s="43"/>
    </row>
    <row r="57" spans="1:12" ht="15" x14ac:dyDescent="0.25">
      <c r="A57" s="23"/>
      <c r="B57" s="15"/>
      <c r="C57" s="11"/>
      <c r="D57" s="7" t="s">
        <v>28</v>
      </c>
      <c r="E57" s="42" t="s">
        <v>63</v>
      </c>
      <c r="F57" s="43">
        <v>90</v>
      </c>
      <c r="G57" s="43">
        <v>14.69</v>
      </c>
      <c r="H57" s="43">
        <v>12</v>
      </c>
      <c r="I57" s="43">
        <v>8.5</v>
      </c>
      <c r="J57" s="43">
        <v>199.9</v>
      </c>
      <c r="K57" s="44">
        <v>1027.1300000000001</v>
      </c>
      <c r="L57" s="43"/>
    </row>
    <row r="58" spans="1:12" ht="15" x14ac:dyDescent="0.25">
      <c r="A58" s="23"/>
      <c r="B58" s="15"/>
      <c r="C58" s="11"/>
      <c r="D58" s="7" t="s">
        <v>29</v>
      </c>
      <c r="E58" s="42" t="s">
        <v>42</v>
      </c>
      <c r="F58" s="43">
        <v>150</v>
      </c>
      <c r="G58" s="43">
        <v>9.32</v>
      </c>
      <c r="H58" s="43">
        <v>6</v>
      </c>
      <c r="I58" s="43">
        <v>48.62</v>
      </c>
      <c r="J58" s="43">
        <v>284.60000000000002</v>
      </c>
      <c r="K58" s="44">
        <v>998</v>
      </c>
      <c r="L58" s="43"/>
    </row>
    <row r="59" spans="1:12" ht="15" x14ac:dyDescent="0.25">
      <c r="A59" s="23"/>
      <c r="B59" s="15"/>
      <c r="C59" s="11"/>
      <c r="D59" s="7" t="s">
        <v>30</v>
      </c>
      <c r="E59" s="42" t="s">
        <v>69</v>
      </c>
      <c r="F59" s="43">
        <v>200</v>
      </c>
      <c r="G59" s="43">
        <v>0.68</v>
      </c>
      <c r="H59" s="43"/>
      <c r="I59" s="43">
        <v>27.62</v>
      </c>
      <c r="J59" s="43">
        <v>128.6</v>
      </c>
      <c r="K59" s="44">
        <v>705</v>
      </c>
      <c r="L59" s="43"/>
    </row>
    <row r="60" spans="1:12" ht="15" x14ac:dyDescent="0.25">
      <c r="A60" s="23"/>
      <c r="B60" s="15"/>
      <c r="C60" s="11"/>
      <c r="D60" s="7" t="s">
        <v>31</v>
      </c>
      <c r="E60" s="42" t="s">
        <v>39</v>
      </c>
      <c r="F60" s="43">
        <v>20</v>
      </c>
      <c r="G60" s="43">
        <v>1.62</v>
      </c>
      <c r="H60" s="43"/>
      <c r="I60" s="43">
        <v>9.76</v>
      </c>
      <c r="J60" s="43">
        <v>48.4</v>
      </c>
      <c r="K60" s="44">
        <v>894.01</v>
      </c>
      <c r="L60" s="43"/>
    </row>
    <row r="61" spans="1:12" ht="15" x14ac:dyDescent="0.25">
      <c r="A61" s="23"/>
      <c r="B61" s="15"/>
      <c r="C61" s="11"/>
      <c r="D61" s="7" t="s">
        <v>32</v>
      </c>
      <c r="E61" s="42" t="s">
        <v>41</v>
      </c>
      <c r="F61" s="43">
        <v>20</v>
      </c>
      <c r="G61" s="43">
        <v>1.7</v>
      </c>
      <c r="H61" s="43">
        <v>1</v>
      </c>
      <c r="I61" s="43">
        <v>9.6999999999999993</v>
      </c>
      <c r="J61" s="43">
        <v>51.8</v>
      </c>
      <c r="K61" s="44">
        <v>1147</v>
      </c>
      <c r="L61" s="43"/>
    </row>
    <row r="62" spans="1:12" ht="15" x14ac:dyDescent="0.25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5" x14ac:dyDescent="0.25">
      <c r="A63" s="23"/>
      <c r="B63" s="15"/>
      <c r="C63" s="11"/>
      <c r="D63" s="6" t="s">
        <v>82</v>
      </c>
      <c r="E63" s="42" t="s">
        <v>53</v>
      </c>
      <c r="F63" s="43">
        <v>20</v>
      </c>
      <c r="G63" s="43">
        <v>0.12</v>
      </c>
      <c r="H63" s="43">
        <v>4</v>
      </c>
      <c r="I63" s="43">
        <v>1.1599999999999999</v>
      </c>
      <c r="J63" s="43">
        <v>11.1</v>
      </c>
      <c r="K63" s="44">
        <v>1126</v>
      </c>
      <c r="L63" s="4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SUM(F54:F64)</f>
        <v>706</v>
      </c>
      <c r="G65" s="19">
        <f t="shared" ref="G65" si="12">SUM(G54:G64)</f>
        <v>31.45</v>
      </c>
      <c r="H65" s="19">
        <f t="shared" ref="H65" si="13">SUM(H54:H64)</f>
        <v>29</v>
      </c>
      <c r="I65" s="19">
        <f t="shared" ref="I65" si="14">SUM(I54:I64)</f>
        <v>119.67000000000002</v>
      </c>
      <c r="J65" s="19">
        <f t="shared" ref="J65" si="15">SUM(J54:J64)</f>
        <v>847.69999999999993</v>
      </c>
      <c r="K65" s="25"/>
      <c r="L65" s="19">
        <v>162</v>
      </c>
    </row>
    <row r="66" spans="1:12" ht="15.75" customHeight="1" x14ac:dyDescent="0.2">
      <c r="A66" s="29">
        <f>A46</f>
        <v>1</v>
      </c>
      <c r="B66" s="30">
        <f>B46</f>
        <v>3</v>
      </c>
      <c r="C66" s="56" t="s">
        <v>4</v>
      </c>
      <c r="D66" s="57"/>
      <c r="E66" s="31"/>
      <c r="F66" s="32">
        <f>F53+F65</f>
        <v>1206</v>
      </c>
      <c r="G66" s="32">
        <f t="shared" ref="G66" si="16">G53+G65</f>
        <v>41.47</v>
      </c>
      <c r="H66" s="32">
        <f t="shared" ref="H66" si="17">H53+H65</f>
        <v>38</v>
      </c>
      <c r="I66" s="32">
        <f t="shared" ref="I66" si="18">I53+I65</f>
        <v>197.52</v>
      </c>
      <c r="J66" s="32">
        <f t="shared" ref="J66:L66" si="19">J53+J65</f>
        <v>1283</v>
      </c>
      <c r="K66" s="32"/>
      <c r="L66" s="32">
        <f t="shared" si="19"/>
        <v>287</v>
      </c>
    </row>
    <row r="67" spans="1:12" ht="25.5" x14ac:dyDescent="0.25">
      <c r="A67" s="20">
        <v>1</v>
      </c>
      <c r="B67" s="21">
        <v>4</v>
      </c>
      <c r="C67" s="22" t="s">
        <v>20</v>
      </c>
      <c r="D67" s="5" t="s">
        <v>21</v>
      </c>
      <c r="E67" s="39" t="s">
        <v>83</v>
      </c>
      <c r="F67" s="40">
        <v>200</v>
      </c>
      <c r="G67" s="40">
        <v>5.73</v>
      </c>
      <c r="H67" s="40">
        <v>6</v>
      </c>
      <c r="I67" s="40">
        <v>27.06</v>
      </c>
      <c r="J67" s="40">
        <v>190</v>
      </c>
      <c r="K67" s="41">
        <v>1111</v>
      </c>
      <c r="L67" s="40"/>
    </row>
    <row r="68" spans="1:12" ht="15" x14ac:dyDescent="0.25">
      <c r="A68" s="23"/>
      <c r="B68" s="15"/>
      <c r="C68" s="11"/>
      <c r="D68" s="6" t="s">
        <v>84</v>
      </c>
      <c r="E68" s="42" t="s">
        <v>60</v>
      </c>
      <c r="F68" s="43">
        <v>40</v>
      </c>
      <c r="G68" s="43">
        <v>5.58</v>
      </c>
      <c r="H68" s="43">
        <v>5</v>
      </c>
      <c r="I68" s="43">
        <v>13.71</v>
      </c>
      <c r="J68" s="43">
        <v>118.3</v>
      </c>
      <c r="K68" s="44">
        <v>810</v>
      </c>
      <c r="L68" s="43"/>
    </row>
    <row r="69" spans="1:12" ht="15" x14ac:dyDescent="0.25">
      <c r="A69" s="23"/>
      <c r="B69" s="15"/>
      <c r="C69" s="11"/>
      <c r="D69" s="7" t="s">
        <v>22</v>
      </c>
      <c r="E69" s="42" t="s">
        <v>46</v>
      </c>
      <c r="F69" s="43">
        <v>200</v>
      </c>
      <c r="G69" s="43">
        <v>0.06</v>
      </c>
      <c r="H69" s="43"/>
      <c r="I69" s="43">
        <v>15.16</v>
      </c>
      <c r="J69" s="43">
        <v>59.9</v>
      </c>
      <c r="K69" s="44">
        <v>686</v>
      </c>
      <c r="L69" s="43"/>
    </row>
    <row r="70" spans="1:12" ht="15" x14ac:dyDescent="0.25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 t="s">
        <v>32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24</v>
      </c>
      <c r="E72" s="42" t="s">
        <v>58</v>
      </c>
      <c r="F72" s="43">
        <v>110</v>
      </c>
      <c r="G72" s="43">
        <v>0.44</v>
      </c>
      <c r="H72" s="43"/>
      <c r="I72" s="43">
        <v>10.78</v>
      </c>
      <c r="J72" s="43">
        <v>80.7</v>
      </c>
      <c r="K72" s="44">
        <v>976</v>
      </c>
      <c r="L72" s="43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SUM(F67:F72)</f>
        <v>550</v>
      </c>
      <c r="G73" s="19">
        <f>SUM(G67:G72)</f>
        <v>11.81</v>
      </c>
      <c r="H73" s="19">
        <f>SUM(H67:H72)</f>
        <v>11</v>
      </c>
      <c r="I73" s="19">
        <f>SUM(I67:I72)</f>
        <v>66.709999999999994</v>
      </c>
      <c r="J73" s="19">
        <f>SUM(J67:J72)</f>
        <v>448.9</v>
      </c>
      <c r="K73" s="25"/>
      <c r="L73" s="19">
        <v>125</v>
      </c>
    </row>
    <row r="74" spans="1:12" ht="15" x14ac:dyDescent="0.25">
      <c r="A74" s="26">
        <f>A67</f>
        <v>1</v>
      </c>
      <c r="B74" s="13">
        <f>B67</f>
        <v>4</v>
      </c>
      <c r="C74" s="10" t="s">
        <v>25</v>
      </c>
      <c r="D74" s="7" t="s">
        <v>26</v>
      </c>
      <c r="E74" s="42" t="s">
        <v>85</v>
      </c>
      <c r="F74" s="43">
        <v>1</v>
      </c>
      <c r="G74" s="43"/>
      <c r="H74" s="43"/>
      <c r="I74" s="43">
        <v>0.01</v>
      </c>
      <c r="J74" s="43">
        <v>0.1</v>
      </c>
      <c r="K74" s="44">
        <v>1813</v>
      </c>
      <c r="L74" s="43"/>
    </row>
    <row r="75" spans="1:12" ht="15" x14ac:dyDescent="0.25">
      <c r="A75" s="23"/>
      <c r="B75" s="15"/>
      <c r="C75" s="11"/>
      <c r="D75" s="7" t="s">
        <v>27</v>
      </c>
      <c r="E75" s="42" t="s">
        <v>86</v>
      </c>
      <c r="F75" s="43">
        <v>200</v>
      </c>
      <c r="G75" s="43">
        <v>1.52</v>
      </c>
      <c r="H75" s="43">
        <v>5</v>
      </c>
      <c r="I75" s="43">
        <v>10.94</v>
      </c>
      <c r="J75" s="43">
        <v>99.5</v>
      </c>
      <c r="K75" s="44">
        <v>1021</v>
      </c>
      <c r="L75" s="43"/>
    </row>
    <row r="76" spans="1:12" ht="15" x14ac:dyDescent="0.25">
      <c r="A76" s="23"/>
      <c r="B76" s="15"/>
      <c r="C76" s="11"/>
      <c r="D76" s="7" t="s">
        <v>28</v>
      </c>
      <c r="E76" s="42" t="s">
        <v>61</v>
      </c>
      <c r="F76" s="43">
        <v>90</v>
      </c>
      <c r="G76" s="43">
        <v>33.04</v>
      </c>
      <c r="H76" s="43">
        <v>6</v>
      </c>
      <c r="I76" s="43">
        <v>19.989999999999998</v>
      </c>
      <c r="J76" s="43">
        <v>150.1</v>
      </c>
      <c r="K76" s="44">
        <v>1319.01</v>
      </c>
      <c r="L76" s="43"/>
    </row>
    <row r="77" spans="1:12" ht="15" x14ac:dyDescent="0.25">
      <c r="A77" s="23"/>
      <c r="B77" s="15"/>
      <c r="C77" s="11"/>
      <c r="D77" s="7" t="s">
        <v>29</v>
      </c>
      <c r="E77" s="42" t="s">
        <v>47</v>
      </c>
      <c r="F77" s="43">
        <v>150</v>
      </c>
      <c r="G77" s="43">
        <v>3.26</v>
      </c>
      <c r="H77" s="43">
        <v>5</v>
      </c>
      <c r="I77" s="43">
        <v>22.03</v>
      </c>
      <c r="J77" s="43">
        <v>147</v>
      </c>
      <c r="K77" s="44">
        <v>995</v>
      </c>
      <c r="L77" s="43"/>
    </row>
    <row r="78" spans="1:12" ht="15" x14ac:dyDescent="0.25">
      <c r="A78" s="23"/>
      <c r="B78" s="15"/>
      <c r="C78" s="11"/>
      <c r="D78" s="7" t="s">
        <v>30</v>
      </c>
      <c r="E78" s="42" t="s">
        <v>48</v>
      </c>
      <c r="F78" s="43">
        <v>200</v>
      </c>
      <c r="G78" s="43"/>
      <c r="H78" s="43"/>
      <c r="I78" s="43">
        <v>16</v>
      </c>
      <c r="J78" s="43">
        <v>63.8</v>
      </c>
      <c r="K78" s="44">
        <v>1188</v>
      </c>
      <c r="L78" s="43"/>
    </row>
    <row r="79" spans="1:12" ht="15" x14ac:dyDescent="0.25">
      <c r="A79" s="23"/>
      <c r="B79" s="15"/>
      <c r="C79" s="11"/>
      <c r="D79" s="7" t="s">
        <v>31</v>
      </c>
      <c r="E79" s="42" t="s">
        <v>39</v>
      </c>
      <c r="F79" s="43">
        <v>20</v>
      </c>
      <c r="G79" s="43">
        <v>1.62</v>
      </c>
      <c r="H79" s="43"/>
      <c r="I79" s="43">
        <v>9.76</v>
      </c>
      <c r="J79" s="43">
        <v>48.4</v>
      </c>
      <c r="K79" s="44">
        <v>894.01</v>
      </c>
      <c r="L79" s="43"/>
    </row>
    <row r="80" spans="1:12" ht="15" x14ac:dyDescent="0.25">
      <c r="A80" s="23"/>
      <c r="B80" s="15"/>
      <c r="C80" s="11"/>
      <c r="D80" s="7" t="s">
        <v>32</v>
      </c>
      <c r="E80" s="42" t="s">
        <v>41</v>
      </c>
      <c r="F80" s="43">
        <v>20</v>
      </c>
      <c r="G80" s="43">
        <v>1.7</v>
      </c>
      <c r="H80" s="43">
        <v>1</v>
      </c>
      <c r="I80" s="43">
        <v>9.6999999999999993</v>
      </c>
      <c r="J80" s="43">
        <v>51.8</v>
      </c>
      <c r="K80" s="44">
        <v>1147</v>
      </c>
      <c r="L80" s="43"/>
    </row>
    <row r="81" spans="1:12" ht="15" x14ac:dyDescent="0.25">
      <c r="A81" s="23"/>
      <c r="B81" s="15"/>
      <c r="C81" s="11"/>
      <c r="D81" s="6"/>
      <c r="E81" s="42" t="s">
        <v>53</v>
      </c>
      <c r="F81" s="43">
        <v>20</v>
      </c>
      <c r="G81" s="43">
        <v>0.12</v>
      </c>
      <c r="H81" s="43">
        <v>4</v>
      </c>
      <c r="I81" s="43">
        <v>1.1599999999999999</v>
      </c>
      <c r="J81" s="43">
        <v>11.1</v>
      </c>
      <c r="K81" s="44">
        <v>1126</v>
      </c>
      <c r="L81" s="43"/>
    </row>
    <row r="82" spans="1:12" ht="15" x14ac:dyDescent="0.25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SUM(F74:F82)</f>
        <v>706</v>
      </c>
      <c r="G83" s="19">
        <f t="shared" ref="G83" si="20">SUM(G74:G82)</f>
        <v>42.41</v>
      </c>
      <c r="H83" s="19">
        <f t="shared" ref="H83" si="21">SUM(H74:H82)</f>
        <v>22</v>
      </c>
      <c r="I83" s="19">
        <f t="shared" ref="I83" si="22">SUM(I74:I82)</f>
        <v>89.63000000000001</v>
      </c>
      <c r="J83" s="19">
        <f t="shared" ref="J83" si="23">SUM(J74:J82)</f>
        <v>583.59999999999991</v>
      </c>
      <c r="K83" s="25"/>
      <c r="L83" s="19">
        <v>162</v>
      </c>
    </row>
    <row r="84" spans="1:12" ht="15.75" customHeight="1" x14ac:dyDescent="0.2">
      <c r="A84" s="29">
        <f>A67</f>
        <v>1</v>
      </c>
      <c r="B84" s="30">
        <f>B67</f>
        <v>4</v>
      </c>
      <c r="C84" s="56" t="s">
        <v>4</v>
      </c>
      <c r="D84" s="57"/>
      <c r="E84" s="31"/>
      <c r="F84" s="32">
        <f>F73+F83</f>
        <v>1256</v>
      </c>
      <c r="G84" s="32">
        <f t="shared" ref="G84" si="24">G73+G83</f>
        <v>54.22</v>
      </c>
      <c r="H84" s="32">
        <f t="shared" ref="H84" si="25">H73+H83</f>
        <v>33</v>
      </c>
      <c r="I84" s="32">
        <f t="shared" ref="I84" si="26">I73+I83</f>
        <v>156.34</v>
      </c>
      <c r="J84" s="32">
        <f t="shared" ref="J84:L84" si="27">J73+J83</f>
        <v>1032.5</v>
      </c>
      <c r="K84" s="32"/>
      <c r="L84" s="32">
        <f t="shared" si="27"/>
        <v>287</v>
      </c>
    </row>
    <row r="85" spans="1:12" ht="25.5" x14ac:dyDescent="0.25">
      <c r="A85" s="20">
        <v>1</v>
      </c>
      <c r="B85" s="21">
        <v>5</v>
      </c>
      <c r="C85" s="22" t="s">
        <v>20</v>
      </c>
      <c r="D85" s="5" t="s">
        <v>21</v>
      </c>
      <c r="E85" s="39" t="s">
        <v>70</v>
      </c>
      <c r="F85" s="40">
        <v>210</v>
      </c>
      <c r="G85" s="40">
        <v>6.31</v>
      </c>
      <c r="H85" s="40">
        <v>8</v>
      </c>
      <c r="I85" s="40">
        <v>26.49</v>
      </c>
      <c r="J85" s="40">
        <v>210.2</v>
      </c>
      <c r="K85" s="41">
        <v>1013</v>
      </c>
      <c r="L85" s="40"/>
    </row>
    <row r="86" spans="1:12" ht="15" x14ac:dyDescent="0.25">
      <c r="A86" s="23"/>
      <c r="B86" s="15"/>
      <c r="C86" s="11"/>
      <c r="D86" s="6" t="s">
        <v>91</v>
      </c>
      <c r="E86" s="42" t="s">
        <v>94</v>
      </c>
      <c r="F86" s="43">
        <v>40</v>
      </c>
      <c r="G86" s="43">
        <v>2.11</v>
      </c>
      <c r="H86" s="43">
        <v>12</v>
      </c>
      <c r="I86" s="43">
        <v>10.88</v>
      </c>
      <c r="J86" s="43">
        <v>184</v>
      </c>
      <c r="K86" s="44">
        <v>808</v>
      </c>
      <c r="L86" s="43"/>
    </row>
    <row r="87" spans="1:12" ht="15" x14ac:dyDescent="0.25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5" x14ac:dyDescent="0.25">
      <c r="A88" s="23"/>
      <c r="B88" s="15"/>
      <c r="C88" s="11"/>
      <c r="D88" s="51" t="s">
        <v>31</v>
      </c>
      <c r="E88" s="42" t="s">
        <v>39</v>
      </c>
      <c r="F88" s="43">
        <v>20</v>
      </c>
      <c r="G88" s="43">
        <v>1.62</v>
      </c>
      <c r="H88" s="43"/>
      <c r="I88" s="43">
        <v>9.76</v>
      </c>
      <c r="J88" s="43">
        <v>48.4</v>
      </c>
      <c r="K88" s="44">
        <v>894.01</v>
      </c>
      <c r="L88" s="43"/>
    </row>
    <row r="89" spans="1:12" ht="15" x14ac:dyDescent="0.2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SUM(F85:F91)</f>
        <v>470</v>
      </c>
      <c r="G92" s="19">
        <f t="shared" ref="G92" si="28">SUM(G85:G91)</f>
        <v>10.039999999999999</v>
      </c>
      <c r="H92" s="19">
        <f t="shared" ref="H92" si="29">SUM(H85:H91)</f>
        <v>20</v>
      </c>
      <c r="I92" s="19">
        <f t="shared" ref="I92" si="30">SUM(I85:I91)</f>
        <v>63.129999999999995</v>
      </c>
      <c r="J92" s="19">
        <f t="shared" ref="J92" si="31">SUM(J85:J91)</f>
        <v>506.4</v>
      </c>
      <c r="K92" s="25"/>
      <c r="L92" s="19">
        <v>125</v>
      </c>
    </row>
    <row r="93" spans="1:12" ht="15" x14ac:dyDescent="0.25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 t="s">
        <v>81</v>
      </c>
      <c r="F93" s="43">
        <v>1</v>
      </c>
      <c r="G93" s="43">
        <v>0.01</v>
      </c>
      <c r="H93" s="43"/>
      <c r="I93" s="43">
        <v>0.03</v>
      </c>
      <c r="J93" s="43">
        <v>0.2</v>
      </c>
      <c r="K93" s="44">
        <v>1844</v>
      </c>
      <c r="L93" s="43"/>
    </row>
    <row r="94" spans="1:12" ht="15" x14ac:dyDescent="0.25">
      <c r="A94" s="23"/>
      <c r="B94" s="15"/>
      <c r="C94" s="11"/>
      <c r="D94" s="7" t="s">
        <v>27</v>
      </c>
      <c r="E94" s="42" t="s">
        <v>71</v>
      </c>
      <c r="F94" s="43">
        <v>200</v>
      </c>
      <c r="G94" s="43">
        <v>1.52</v>
      </c>
      <c r="H94" s="43">
        <v>5</v>
      </c>
      <c r="I94" s="43">
        <v>7.31</v>
      </c>
      <c r="J94" s="43">
        <v>106</v>
      </c>
      <c r="K94" s="44">
        <v>1024</v>
      </c>
      <c r="L94" s="43"/>
    </row>
    <row r="95" spans="1:12" ht="15" x14ac:dyDescent="0.25">
      <c r="A95" s="23"/>
      <c r="B95" s="15"/>
      <c r="C95" s="11"/>
      <c r="D95" s="7" t="s">
        <v>28</v>
      </c>
      <c r="E95" s="42" t="s">
        <v>95</v>
      </c>
      <c r="F95" s="43">
        <v>100</v>
      </c>
      <c r="G95" s="43">
        <v>18.27</v>
      </c>
      <c r="H95" s="43">
        <v>5</v>
      </c>
      <c r="I95" s="43">
        <v>3.31</v>
      </c>
      <c r="J95" s="43">
        <v>136.69999999999999</v>
      </c>
      <c r="K95" s="44">
        <v>1296.01</v>
      </c>
      <c r="L95" s="43"/>
    </row>
    <row r="96" spans="1:12" ht="15" x14ac:dyDescent="0.25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5" x14ac:dyDescent="0.25">
      <c r="A97" s="23"/>
      <c r="B97" s="15"/>
      <c r="C97" s="11"/>
      <c r="D97" s="7" t="s">
        <v>30</v>
      </c>
      <c r="E97" s="42" t="s">
        <v>87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5" x14ac:dyDescent="0.25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5" x14ac:dyDescent="0.25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5" x14ac:dyDescent="0.25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5" x14ac:dyDescent="0.25">
      <c r="A101" s="23"/>
      <c r="B101" s="15"/>
      <c r="C101" s="11"/>
      <c r="D101" s="6" t="s">
        <v>82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706</v>
      </c>
      <c r="G102" s="19">
        <f t="shared" ref="G102" si="32">SUM(G93:G101)</f>
        <v>29.47</v>
      </c>
      <c r="H102" s="19">
        <f t="shared" ref="H102" si="33">SUM(H93:H101)</f>
        <v>19</v>
      </c>
      <c r="I102" s="19">
        <f t="shared" ref="I102" si="34">SUM(I93:I101)</f>
        <v>104.58</v>
      </c>
      <c r="J102" s="19">
        <f t="shared" ref="J102" si="35">SUM(J93:J101)</f>
        <v>709.99999999999989</v>
      </c>
      <c r="K102" s="25"/>
      <c r="L102" s="19">
        <v>162</v>
      </c>
    </row>
    <row r="103" spans="1:12" ht="15.75" customHeight="1" thickBot="1" x14ac:dyDescent="0.25">
      <c r="A103" s="29">
        <f>A85</f>
        <v>1</v>
      </c>
      <c r="B103" s="30">
        <f>B85</f>
        <v>5</v>
      </c>
      <c r="C103" s="56" t="s">
        <v>4</v>
      </c>
      <c r="D103" s="57"/>
      <c r="E103" s="31"/>
      <c r="F103" s="32">
        <f>F92+F102</f>
        <v>1176</v>
      </c>
      <c r="G103" s="32">
        <f>G92+G102</f>
        <v>39.51</v>
      </c>
      <c r="H103" s="32">
        <f>H92+H102</f>
        <v>39</v>
      </c>
      <c r="I103" s="32">
        <f>I92+I102</f>
        <v>167.70999999999998</v>
      </c>
      <c r="J103" s="32">
        <f>J92+J102</f>
        <v>1216.3999999999999</v>
      </c>
      <c r="K103" s="32"/>
      <c r="L103" s="32">
        <f>L92+L102</f>
        <v>287</v>
      </c>
    </row>
    <row r="104" spans="1:12" ht="15" x14ac:dyDescent="0.25">
      <c r="A104" s="20">
        <v>2</v>
      </c>
      <c r="B104" s="21">
        <v>1</v>
      </c>
      <c r="C104" s="22" t="s">
        <v>20</v>
      </c>
      <c r="D104" s="5" t="s">
        <v>21</v>
      </c>
      <c r="E104" s="39" t="s">
        <v>72</v>
      </c>
      <c r="F104" s="40">
        <v>200</v>
      </c>
      <c r="G104" s="40">
        <v>5.62</v>
      </c>
      <c r="H104" s="40">
        <v>6</v>
      </c>
      <c r="I104" s="40">
        <v>31.68</v>
      </c>
      <c r="J104" s="40">
        <v>195.6</v>
      </c>
      <c r="K104" s="41">
        <v>235.05</v>
      </c>
      <c r="L104" s="40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5" x14ac:dyDescent="0.25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5" x14ac:dyDescent="0.25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52</v>
      </c>
      <c r="E110" s="42" t="s">
        <v>65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36">SUM(G104:G110)</f>
        <v>13.36</v>
      </c>
      <c r="H111" s="19">
        <f t="shared" si="36"/>
        <v>12</v>
      </c>
      <c r="I111" s="19">
        <f t="shared" si="36"/>
        <v>101.2</v>
      </c>
      <c r="J111" s="19">
        <f t="shared" si="36"/>
        <v>600.4</v>
      </c>
      <c r="K111" s="25"/>
      <c r="L111" s="19">
        <v>125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 t="s">
        <v>81</v>
      </c>
      <c r="F112" s="43">
        <v>1</v>
      </c>
      <c r="G112" s="43">
        <v>0.01</v>
      </c>
      <c r="H112" s="43"/>
      <c r="I112" s="43">
        <v>0.03</v>
      </c>
      <c r="J112" s="43">
        <v>0.2</v>
      </c>
      <c r="K112" s="44">
        <v>1844</v>
      </c>
      <c r="L112" s="43"/>
    </row>
    <row r="113" spans="1:12" ht="15" x14ac:dyDescent="0.25">
      <c r="A113" s="23"/>
      <c r="B113" s="15"/>
      <c r="C113" s="11"/>
      <c r="D113" s="7" t="s">
        <v>27</v>
      </c>
      <c r="E113" s="42" t="s">
        <v>73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5" x14ac:dyDescent="0.25">
      <c r="A114" s="23"/>
      <c r="B114" s="15"/>
      <c r="C114" s="11"/>
      <c r="D114" s="7" t="s">
        <v>28</v>
      </c>
      <c r="E114" s="42" t="s">
        <v>63</v>
      </c>
      <c r="F114" s="43">
        <v>90</v>
      </c>
      <c r="G114" s="43">
        <v>14.69</v>
      </c>
      <c r="H114" s="43">
        <v>12</v>
      </c>
      <c r="I114" s="43">
        <v>8.5</v>
      </c>
      <c r="J114" s="43">
        <v>199.9</v>
      </c>
      <c r="K114" s="44">
        <v>1027.1300000000001</v>
      </c>
      <c r="L114" s="43"/>
    </row>
    <row r="115" spans="1:12" ht="15" x14ac:dyDescent="0.25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5" x14ac:dyDescent="0.25">
      <c r="A116" s="23"/>
      <c r="B116" s="15"/>
      <c r="C116" s="11"/>
      <c r="D116" s="7" t="s">
        <v>30</v>
      </c>
      <c r="E116" s="42" t="s">
        <v>67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5" x14ac:dyDescent="0.25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5" x14ac:dyDescent="0.25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 t="s">
        <v>26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SUM(F112:F120)</f>
        <v>701</v>
      </c>
      <c r="G121" s="19">
        <f t="shared" ref="G121:J121" si="37">SUM(G112:G120)</f>
        <v>32.909999999999997</v>
      </c>
      <c r="H121" s="19">
        <f t="shared" si="37"/>
        <v>19</v>
      </c>
      <c r="I121" s="19">
        <f t="shared" si="37"/>
        <v>124.3</v>
      </c>
      <c r="J121" s="19">
        <f t="shared" si="37"/>
        <v>811.49999999999989</v>
      </c>
      <c r="K121" s="25"/>
      <c r="L121" s="19">
        <v>162</v>
      </c>
    </row>
    <row r="122" spans="1:12" ht="15.75" thickBot="1" x14ac:dyDescent="0.25">
      <c r="A122" s="29">
        <f>A104</f>
        <v>2</v>
      </c>
      <c r="B122" s="30">
        <f>B104</f>
        <v>1</v>
      </c>
      <c r="C122" s="56" t="s">
        <v>4</v>
      </c>
      <c r="D122" s="57"/>
      <c r="E122" s="31"/>
      <c r="F122" s="32">
        <f>F111+F121</f>
        <v>1201</v>
      </c>
      <c r="G122" s="32">
        <f t="shared" ref="G122" si="38">G111+G121</f>
        <v>46.269999999999996</v>
      </c>
      <c r="H122" s="32">
        <f t="shared" ref="H122" si="39">H111+H121</f>
        <v>31</v>
      </c>
      <c r="I122" s="32">
        <f t="shared" ref="I122" si="40">I111+I121</f>
        <v>225.5</v>
      </c>
      <c r="J122" s="32">
        <f t="shared" ref="J122:L122" si="41">J111+J121</f>
        <v>1411.8999999999999</v>
      </c>
      <c r="K122" s="32"/>
      <c r="L122" s="32">
        <f t="shared" si="41"/>
        <v>287</v>
      </c>
    </row>
    <row r="123" spans="1:12" ht="15" x14ac:dyDescent="0.25">
      <c r="A123" s="14">
        <v>2</v>
      </c>
      <c r="B123" s="15">
        <v>2</v>
      </c>
      <c r="C123" s="22" t="s">
        <v>20</v>
      </c>
      <c r="D123" s="5" t="s">
        <v>21</v>
      </c>
      <c r="E123" s="39" t="s">
        <v>96</v>
      </c>
      <c r="F123" s="40">
        <v>200</v>
      </c>
      <c r="G123" s="40">
        <v>7.2</v>
      </c>
      <c r="H123" s="40">
        <v>8</v>
      </c>
      <c r="I123" s="40">
        <v>33.6</v>
      </c>
      <c r="J123" s="40">
        <v>240</v>
      </c>
      <c r="K123" s="41">
        <v>823</v>
      </c>
      <c r="L123" s="40"/>
    </row>
    <row r="124" spans="1:12" ht="15" x14ac:dyDescent="0.25">
      <c r="A124" s="14"/>
      <c r="B124" s="15"/>
      <c r="C124" s="11"/>
      <c r="D124" s="62" t="s">
        <v>91</v>
      </c>
      <c r="E124" s="42" t="s">
        <v>97</v>
      </c>
      <c r="F124" s="43">
        <v>60</v>
      </c>
      <c r="G124" s="43">
        <v>3.22</v>
      </c>
      <c r="H124" s="43">
        <v>1</v>
      </c>
      <c r="I124" s="43">
        <v>33.29</v>
      </c>
      <c r="J124" s="43">
        <v>155</v>
      </c>
      <c r="K124" s="44">
        <v>1046</v>
      </c>
      <c r="L124" s="43"/>
    </row>
    <row r="125" spans="1:12" ht="15" x14ac:dyDescent="0.25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5" x14ac:dyDescent="0.25">
      <c r="A126" s="14"/>
      <c r="B126" s="15"/>
      <c r="C126" s="11"/>
      <c r="D126" s="7" t="s">
        <v>31</v>
      </c>
      <c r="E126" s="42" t="s">
        <v>39</v>
      </c>
      <c r="F126" s="43">
        <v>40</v>
      </c>
      <c r="G126" s="43">
        <v>4.28</v>
      </c>
      <c r="H126" s="43">
        <v>2</v>
      </c>
      <c r="I126" s="43">
        <v>33.32</v>
      </c>
      <c r="J126" s="43">
        <v>113.6</v>
      </c>
      <c r="K126" s="44">
        <v>897</v>
      </c>
      <c r="L126" s="43"/>
    </row>
    <row r="127" spans="1:12" ht="15" x14ac:dyDescent="0.2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53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14.7</v>
      </c>
      <c r="H131" s="19">
        <f>SUM(H123:H130)</f>
        <v>11</v>
      </c>
      <c r="I131" s="19">
        <f>SUM(I123:I130)</f>
        <v>116.21000000000001</v>
      </c>
      <c r="J131" s="19">
        <f>SUM(J123:J130)</f>
        <v>572.4</v>
      </c>
      <c r="K131" s="25"/>
      <c r="L131" s="19">
        <v>125</v>
      </c>
    </row>
    <row r="132" spans="1:12" ht="15" x14ac:dyDescent="0.25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 t="s">
        <v>85</v>
      </c>
      <c r="F132" s="43">
        <v>1</v>
      </c>
      <c r="G132" s="43"/>
      <c r="H132" s="43"/>
      <c r="I132" s="43">
        <v>0.01</v>
      </c>
      <c r="J132" s="43">
        <v>0.1</v>
      </c>
      <c r="K132" s="44">
        <v>1813</v>
      </c>
      <c r="L132" s="43"/>
    </row>
    <row r="133" spans="1:12" ht="15" x14ac:dyDescent="0.25">
      <c r="A133" s="14"/>
      <c r="B133" s="15"/>
      <c r="C133" s="11"/>
      <c r="D133" s="7" t="s">
        <v>27</v>
      </c>
      <c r="E133" s="42" t="s">
        <v>74</v>
      </c>
      <c r="F133" s="43">
        <v>200</v>
      </c>
      <c r="G133" s="43">
        <v>1.82</v>
      </c>
      <c r="H133" s="43">
        <v>5</v>
      </c>
      <c r="I133" s="43">
        <v>11.08</v>
      </c>
      <c r="J133" s="43">
        <v>96.7</v>
      </c>
      <c r="K133" s="44">
        <v>1175</v>
      </c>
      <c r="L133" s="43"/>
    </row>
    <row r="134" spans="1:12" ht="15" x14ac:dyDescent="0.25">
      <c r="A134" s="14"/>
      <c r="B134" s="15"/>
      <c r="C134" s="11"/>
      <c r="D134" s="7" t="s">
        <v>28</v>
      </c>
      <c r="E134" s="42" t="s">
        <v>75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 t="s">
        <v>68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5" x14ac:dyDescent="0.25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807.01</v>
      </c>
      <c r="L137" s="43"/>
    </row>
    <row r="138" spans="1:12" ht="15" x14ac:dyDescent="0.25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5" x14ac:dyDescent="0.25">
      <c r="A139" s="14"/>
      <c r="B139" s="15"/>
      <c r="C139" s="11"/>
      <c r="D139" s="52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6"/>
      <c r="B141" s="17"/>
      <c r="C141" s="8"/>
      <c r="D141" s="18" t="s">
        <v>33</v>
      </c>
      <c r="E141" s="9"/>
      <c r="F141" s="19">
        <f>SUM(F132:F140)</f>
        <v>706</v>
      </c>
      <c r="G141" s="19">
        <f t="shared" ref="G141:J141" si="42">SUM(G132:G140)</f>
        <v>23.2</v>
      </c>
      <c r="H141" s="19">
        <f t="shared" si="42"/>
        <v>22</v>
      </c>
      <c r="I141" s="19">
        <f t="shared" si="42"/>
        <v>108.24000000000001</v>
      </c>
      <c r="J141" s="19">
        <f t="shared" si="42"/>
        <v>722.4</v>
      </c>
      <c r="K141" s="25"/>
      <c r="L141" s="19">
        <v>162</v>
      </c>
    </row>
    <row r="142" spans="1:12" ht="15" x14ac:dyDescent="0.2">
      <c r="A142" s="33">
        <f>A123</f>
        <v>2</v>
      </c>
      <c r="B142" s="33">
        <f>B123</f>
        <v>2</v>
      </c>
      <c r="C142" s="56" t="s">
        <v>4</v>
      </c>
      <c r="D142" s="57"/>
      <c r="E142" s="31"/>
      <c r="F142" s="32">
        <f>F131+F141</f>
        <v>1206</v>
      </c>
      <c r="G142" s="32">
        <f t="shared" ref="G142" si="43">G131+G141</f>
        <v>37.9</v>
      </c>
      <c r="H142" s="32">
        <f t="shared" ref="H142" si="44">H131+H141</f>
        <v>33</v>
      </c>
      <c r="I142" s="32">
        <f t="shared" ref="I142" si="45">I131+I141</f>
        <v>224.45000000000002</v>
      </c>
      <c r="J142" s="32">
        <f t="shared" ref="J142:L142" si="46">J131+J141</f>
        <v>1294.8</v>
      </c>
      <c r="K142" s="32"/>
      <c r="L142" s="32">
        <f t="shared" si="46"/>
        <v>287</v>
      </c>
    </row>
    <row r="143" spans="1:12" ht="25.5" x14ac:dyDescent="0.25">
      <c r="A143" s="20">
        <v>2</v>
      </c>
      <c r="B143" s="21">
        <v>3</v>
      </c>
      <c r="C143" s="22" t="s">
        <v>20</v>
      </c>
      <c r="D143" s="5" t="s">
        <v>21</v>
      </c>
      <c r="E143" s="39" t="s">
        <v>76</v>
      </c>
      <c r="F143" s="40">
        <v>200</v>
      </c>
      <c r="G143" s="40">
        <v>6.01</v>
      </c>
      <c r="H143" s="40">
        <v>7</v>
      </c>
      <c r="I143" s="40">
        <v>25.23</v>
      </c>
      <c r="J143" s="40">
        <v>200.2</v>
      </c>
      <c r="K143" s="41">
        <v>1013</v>
      </c>
      <c r="L143" s="40"/>
    </row>
    <row r="144" spans="1:12" ht="15" x14ac:dyDescent="0.25">
      <c r="A144" s="23"/>
      <c r="B144" s="15"/>
      <c r="C144" s="11"/>
      <c r="D144" s="6" t="s">
        <v>91</v>
      </c>
      <c r="E144" s="42" t="s">
        <v>80</v>
      </c>
      <c r="F144" s="43">
        <v>60</v>
      </c>
      <c r="G144" s="43">
        <v>3.16</v>
      </c>
      <c r="H144" s="43">
        <v>18</v>
      </c>
      <c r="I144" s="43">
        <v>16.32</v>
      </c>
      <c r="J144" s="43">
        <v>276</v>
      </c>
      <c r="K144" s="44">
        <v>808</v>
      </c>
      <c r="L144" s="43"/>
    </row>
    <row r="145" spans="1:12" ht="15" x14ac:dyDescent="0.25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 x14ac:dyDescent="0.25">
      <c r="A146" s="23"/>
      <c r="B146" s="15"/>
      <c r="C146" s="11"/>
      <c r="D146" s="7" t="s">
        <v>31</v>
      </c>
      <c r="E146" s="42" t="s">
        <v>39</v>
      </c>
      <c r="F146" s="43">
        <v>40</v>
      </c>
      <c r="G146" s="43">
        <v>4.28</v>
      </c>
      <c r="H146" s="43">
        <v>2</v>
      </c>
      <c r="I146" s="43">
        <v>33.32</v>
      </c>
      <c r="J146" s="43">
        <v>113.6</v>
      </c>
      <c r="K146" s="44">
        <v>897</v>
      </c>
      <c r="L146" s="43"/>
    </row>
    <row r="147" spans="1:12" ht="15" x14ac:dyDescent="0.25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SUM(F143:F149)</f>
        <v>500</v>
      </c>
      <c r="G150" s="19">
        <f t="shared" ref="G150:J150" si="47">SUM(G143:G149)</f>
        <v>13.45</v>
      </c>
      <c r="H150" s="19">
        <f t="shared" si="47"/>
        <v>27</v>
      </c>
      <c r="I150" s="19">
        <f t="shared" si="47"/>
        <v>90.87</v>
      </c>
      <c r="J150" s="19">
        <f t="shared" si="47"/>
        <v>653.6</v>
      </c>
      <c r="K150" s="25"/>
      <c r="L150" s="19">
        <v>125</v>
      </c>
    </row>
    <row r="151" spans="1:12" ht="15" x14ac:dyDescent="0.25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 t="s">
        <v>81</v>
      </c>
      <c r="F151" s="43">
        <v>1</v>
      </c>
      <c r="G151" s="43">
        <v>0.01</v>
      </c>
      <c r="H151" s="43"/>
      <c r="I151" s="43">
        <v>0.03</v>
      </c>
      <c r="J151" s="43">
        <v>0.2</v>
      </c>
      <c r="K151" s="44">
        <v>1844</v>
      </c>
      <c r="L151" s="43"/>
    </row>
    <row r="152" spans="1:12" ht="15" x14ac:dyDescent="0.25">
      <c r="A152" s="23"/>
      <c r="B152" s="15"/>
      <c r="C152" s="11"/>
      <c r="D152" s="7" t="s">
        <v>27</v>
      </c>
      <c r="E152" s="42" t="s">
        <v>86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5" x14ac:dyDescent="0.25">
      <c r="A153" s="23"/>
      <c r="B153" s="15"/>
      <c r="C153" s="11"/>
      <c r="D153" s="7" t="s">
        <v>28</v>
      </c>
      <c r="E153" s="42" t="s">
        <v>77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5" x14ac:dyDescent="0.25">
      <c r="A155" s="23"/>
      <c r="B155" s="15"/>
      <c r="C155" s="11"/>
      <c r="D155" s="7" t="s">
        <v>22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5" x14ac:dyDescent="0.25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5" x14ac:dyDescent="0.25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5" x14ac:dyDescent="0.25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SUM(F151:F160)</f>
        <v>706</v>
      </c>
      <c r="G161" s="19">
        <f>SUM(G151:G160)</f>
        <v>30.859999999999996</v>
      </c>
      <c r="H161" s="19">
        <f>SUM(H151:H160)</f>
        <v>48</v>
      </c>
      <c r="I161" s="19">
        <f>SUM(I151:I160)</f>
        <v>75.02</v>
      </c>
      <c r="J161" s="19">
        <f>SUM(J151:J160)</f>
        <v>793.49999999999977</v>
      </c>
      <c r="K161" s="25"/>
      <c r="L161" s="19">
        <v>162</v>
      </c>
    </row>
    <row r="162" spans="1:12" ht="15" x14ac:dyDescent="0.2">
      <c r="A162" s="29">
        <f>A143</f>
        <v>2</v>
      </c>
      <c r="B162" s="30">
        <f>B143</f>
        <v>3</v>
      </c>
      <c r="C162" s="56" t="s">
        <v>4</v>
      </c>
      <c r="D162" s="57"/>
      <c r="E162" s="31"/>
      <c r="F162" s="32">
        <f>F150+F161</f>
        <v>1206</v>
      </c>
      <c r="G162" s="32">
        <f>G150+G161</f>
        <v>44.309999999999995</v>
      </c>
      <c r="H162" s="32">
        <f>H150+H161</f>
        <v>75</v>
      </c>
      <c r="I162" s="32">
        <f>I150+I161</f>
        <v>165.89</v>
      </c>
      <c r="J162" s="32">
        <f>J150+J161</f>
        <v>1447.1</v>
      </c>
      <c r="K162" s="32"/>
      <c r="L162" s="32">
        <f>L150+L161</f>
        <v>287</v>
      </c>
    </row>
    <row r="163" spans="1:12" ht="15" x14ac:dyDescent="0.25">
      <c r="A163" s="20">
        <v>2</v>
      </c>
      <c r="B163" s="21">
        <v>4</v>
      </c>
      <c r="C163" s="22" t="s">
        <v>20</v>
      </c>
      <c r="D163" s="5" t="s">
        <v>21</v>
      </c>
      <c r="E163" s="39" t="s">
        <v>78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5" x14ac:dyDescent="0.25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5" x14ac:dyDescent="0.25">
      <c r="A167" s="23"/>
      <c r="B167" s="15"/>
      <c r="C167" s="11"/>
      <c r="D167" s="54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 t="s">
        <v>24</v>
      </c>
      <c r="E168" s="42" t="s">
        <v>58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48">SUM(G163:G169)</f>
        <v>14.499999999999998</v>
      </c>
      <c r="H170" s="19">
        <f t="shared" si="48"/>
        <v>11</v>
      </c>
      <c r="I170" s="19">
        <f t="shared" si="48"/>
        <v>82.73</v>
      </c>
      <c r="J170" s="19">
        <f t="shared" si="48"/>
        <v>513.6</v>
      </c>
      <c r="K170" s="25"/>
      <c r="L170" s="19">
        <v>125</v>
      </c>
    </row>
    <row r="171" spans="1:12" ht="15" x14ac:dyDescent="0.25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 t="s">
        <v>85</v>
      </c>
      <c r="F171" s="43">
        <v>1</v>
      </c>
      <c r="G171" s="43"/>
      <c r="H171" s="43"/>
      <c r="I171" s="43">
        <v>0.01</v>
      </c>
      <c r="J171" s="43">
        <v>0.1</v>
      </c>
      <c r="K171" s="44">
        <v>1813</v>
      </c>
      <c r="L171" s="43"/>
    </row>
    <row r="172" spans="1:12" ht="24" customHeight="1" x14ac:dyDescent="0.25">
      <c r="A172" s="23"/>
      <c r="B172" s="15"/>
      <c r="C172" s="11"/>
      <c r="D172" s="7" t="s">
        <v>27</v>
      </c>
      <c r="E172" s="42" t="s">
        <v>88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5" x14ac:dyDescent="0.25">
      <c r="A173" s="23"/>
      <c r="B173" s="15"/>
      <c r="C173" s="11"/>
      <c r="D173" s="7" t="s">
        <v>28</v>
      </c>
      <c r="E173" s="42" t="s">
        <v>55</v>
      </c>
      <c r="F173" s="43">
        <v>90</v>
      </c>
      <c r="G173" s="43">
        <v>16.739999999999998</v>
      </c>
      <c r="H173" s="43">
        <v>18</v>
      </c>
      <c r="I173" s="43">
        <v>4.41</v>
      </c>
      <c r="J173" s="43">
        <v>191.7</v>
      </c>
      <c r="K173" s="44">
        <v>1306.02</v>
      </c>
      <c r="L173" s="43"/>
    </row>
    <row r="174" spans="1:12" ht="15" x14ac:dyDescent="0.25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5" x14ac:dyDescent="0.25">
      <c r="A175" s="23"/>
      <c r="B175" s="15"/>
      <c r="C175" s="11"/>
      <c r="D175" s="7" t="s">
        <v>30</v>
      </c>
      <c r="E175" s="42" t="s">
        <v>69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5" x14ac:dyDescent="0.25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5" x14ac:dyDescent="0.25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5" x14ac:dyDescent="0.25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5" x14ac:dyDescent="0.25">
      <c r="A179" s="23"/>
      <c r="B179" s="15"/>
      <c r="C179" s="11"/>
      <c r="D179" s="6" t="s">
        <v>82</v>
      </c>
      <c r="E179" s="42" t="s">
        <v>53</v>
      </c>
      <c r="F179" s="43">
        <v>20</v>
      </c>
      <c r="G179" s="43">
        <v>0.12</v>
      </c>
      <c r="H179" s="43">
        <v>4</v>
      </c>
      <c r="I179" s="43">
        <v>1.1599999999999999</v>
      </c>
      <c r="J179" s="43">
        <v>11.1</v>
      </c>
      <c r="K179" s="44">
        <v>1126</v>
      </c>
      <c r="L179" s="43"/>
    </row>
    <row r="180" spans="1:12" ht="15" x14ac:dyDescent="0.25">
      <c r="A180" s="24"/>
      <c r="B180" s="17"/>
      <c r="C180" s="8"/>
      <c r="D180" s="18" t="s">
        <v>33</v>
      </c>
      <c r="E180" s="9"/>
      <c r="F180" s="19">
        <f>SUM(F171:F179)</f>
        <v>706</v>
      </c>
      <c r="G180" s="19">
        <f>SUM(G171:G179)</f>
        <v>27.64</v>
      </c>
      <c r="H180" s="19">
        <f>SUM(H171:H179)</f>
        <v>35</v>
      </c>
      <c r="I180" s="19">
        <f>SUM(I171:I179)</f>
        <v>103.57000000000001</v>
      </c>
      <c r="J180" s="19">
        <f>SUM(J171:J179)</f>
        <v>773.19999999999993</v>
      </c>
      <c r="K180" s="25"/>
      <c r="L180" s="19">
        <v>162</v>
      </c>
    </row>
    <row r="181" spans="1:12" ht="15" x14ac:dyDescent="0.2">
      <c r="A181" s="29">
        <f>A163</f>
        <v>2</v>
      </c>
      <c r="B181" s="30">
        <f>B163</f>
        <v>4</v>
      </c>
      <c r="C181" s="56" t="s">
        <v>4</v>
      </c>
      <c r="D181" s="57"/>
      <c r="E181" s="31"/>
      <c r="F181" s="32">
        <f>F170+F180</f>
        <v>1221</v>
      </c>
      <c r="G181" s="32">
        <f>G170+G180</f>
        <v>42.14</v>
      </c>
      <c r="H181" s="32">
        <f>H170+H180</f>
        <v>46</v>
      </c>
      <c r="I181" s="32">
        <f>I170+I180</f>
        <v>186.3</v>
      </c>
      <c r="J181" s="32">
        <f>J170+J180</f>
        <v>1286.8</v>
      </c>
      <c r="K181" s="32"/>
      <c r="L181" s="32">
        <f>L170+L180</f>
        <v>287</v>
      </c>
    </row>
    <row r="182" spans="1:12" ht="15" x14ac:dyDescent="0.25">
      <c r="A182" s="20">
        <v>2</v>
      </c>
      <c r="B182" s="21">
        <v>5</v>
      </c>
      <c r="C182" s="22" t="s">
        <v>20</v>
      </c>
      <c r="D182" s="5" t="s">
        <v>21</v>
      </c>
      <c r="E182" s="39" t="s">
        <v>56</v>
      </c>
      <c r="F182" s="40">
        <v>200</v>
      </c>
      <c r="G182" s="40">
        <v>5.73</v>
      </c>
      <c r="H182" s="40">
        <v>6</v>
      </c>
      <c r="I182" s="40">
        <v>27.06</v>
      </c>
      <c r="J182" s="40">
        <v>190</v>
      </c>
      <c r="K182" s="41">
        <v>1111</v>
      </c>
      <c r="L182" s="40"/>
    </row>
    <row r="183" spans="1:12" ht="15" x14ac:dyDescent="0.25">
      <c r="A183" s="23"/>
      <c r="B183" s="15"/>
      <c r="C183" s="11"/>
      <c r="D183" s="6" t="s">
        <v>98</v>
      </c>
      <c r="E183" s="42" t="s">
        <v>99</v>
      </c>
      <c r="F183" s="43">
        <v>80</v>
      </c>
      <c r="G183" s="43">
        <v>9.36</v>
      </c>
      <c r="H183" s="43">
        <v>9</v>
      </c>
      <c r="I183" s="43">
        <v>318.22000000000003</v>
      </c>
      <c r="J183" s="43">
        <v>560</v>
      </c>
      <c r="K183" s="44" t="s">
        <v>100</v>
      </c>
      <c r="L183" s="43"/>
    </row>
    <row r="184" spans="1:12" ht="15" x14ac:dyDescent="0.25">
      <c r="A184" s="23"/>
      <c r="B184" s="15"/>
      <c r="C184" s="11"/>
      <c r="D184" s="7" t="s">
        <v>22</v>
      </c>
      <c r="E184" s="42" t="s">
        <v>46</v>
      </c>
      <c r="F184" s="43">
        <v>200</v>
      </c>
      <c r="G184" s="43">
        <v>0.06</v>
      </c>
      <c r="H184" s="43"/>
      <c r="I184" s="43">
        <v>15.16</v>
      </c>
      <c r="J184" s="43">
        <v>59.9</v>
      </c>
      <c r="K184" s="44">
        <v>686</v>
      </c>
      <c r="L184" s="43"/>
    </row>
    <row r="185" spans="1:12" ht="15" x14ac:dyDescent="0.25">
      <c r="A185" s="23"/>
      <c r="B185" s="15"/>
      <c r="C185" s="11"/>
      <c r="D185" s="7" t="s">
        <v>31</v>
      </c>
      <c r="E185" s="42" t="s">
        <v>39</v>
      </c>
      <c r="F185" s="43">
        <v>20</v>
      </c>
      <c r="G185" s="43">
        <v>1.62</v>
      </c>
      <c r="H185" s="43"/>
      <c r="I185" s="43">
        <v>9.76</v>
      </c>
      <c r="J185" s="43">
        <v>48.2</v>
      </c>
      <c r="K185" s="44">
        <v>894.01</v>
      </c>
      <c r="L185" s="43"/>
    </row>
    <row r="186" spans="1:12" ht="15" x14ac:dyDescent="0.25">
      <c r="A186" s="23"/>
      <c r="B186" s="15"/>
      <c r="C186" s="11"/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 x14ac:dyDescent="0.25">
      <c r="A189" s="24"/>
      <c r="B189" s="17"/>
      <c r="C189" s="8"/>
      <c r="D189" s="18" t="s">
        <v>33</v>
      </c>
      <c r="E189" s="9"/>
      <c r="F189" s="19">
        <f>SUM(F182:F188)</f>
        <v>500</v>
      </c>
      <c r="G189" s="19">
        <f t="shared" ref="G189:J189" si="49">SUM(G182:G188)</f>
        <v>16.77</v>
      </c>
      <c r="H189" s="19">
        <f t="shared" si="49"/>
        <v>15</v>
      </c>
      <c r="I189" s="19">
        <f t="shared" si="49"/>
        <v>370.20000000000005</v>
      </c>
      <c r="J189" s="19">
        <f t="shared" si="49"/>
        <v>858.1</v>
      </c>
      <c r="K189" s="25"/>
      <c r="L189" s="19">
        <v>125</v>
      </c>
    </row>
    <row r="190" spans="1:12" ht="15" x14ac:dyDescent="0.25">
      <c r="A190" s="26">
        <f>A182</f>
        <v>2</v>
      </c>
      <c r="B190" s="13">
        <f>B182</f>
        <v>5</v>
      </c>
      <c r="C190" s="10" t="s">
        <v>25</v>
      </c>
      <c r="D190" s="7" t="s">
        <v>26</v>
      </c>
      <c r="E190" s="42" t="s">
        <v>81</v>
      </c>
      <c r="F190" s="43">
        <v>1</v>
      </c>
      <c r="G190" s="43">
        <v>0.01</v>
      </c>
      <c r="H190" s="43"/>
      <c r="I190" s="43">
        <v>0.03</v>
      </c>
      <c r="J190" s="43">
        <v>0.2</v>
      </c>
      <c r="K190" s="44">
        <v>1844</v>
      </c>
      <c r="L190" s="43"/>
    </row>
    <row r="191" spans="1:12" ht="15" x14ac:dyDescent="0.25">
      <c r="A191" s="23"/>
      <c r="B191" s="15"/>
      <c r="C191" s="11"/>
      <c r="D191" s="7" t="s">
        <v>27</v>
      </c>
      <c r="E191" s="42" t="s">
        <v>57</v>
      </c>
      <c r="F191" s="43">
        <v>200</v>
      </c>
      <c r="G191" s="43">
        <v>4.38</v>
      </c>
      <c r="H191" s="43">
        <v>5</v>
      </c>
      <c r="I191" s="43">
        <v>12.24</v>
      </c>
      <c r="J191" s="43">
        <v>110</v>
      </c>
      <c r="K191" s="44">
        <v>1015</v>
      </c>
      <c r="L191" s="43"/>
    </row>
    <row r="192" spans="1:12" ht="15" x14ac:dyDescent="0.25">
      <c r="A192" s="23"/>
      <c r="B192" s="15"/>
      <c r="C192" s="11"/>
      <c r="D192" s="7" t="s">
        <v>28</v>
      </c>
      <c r="E192" s="42" t="s">
        <v>51</v>
      </c>
      <c r="F192" s="43">
        <v>100</v>
      </c>
      <c r="G192" s="43">
        <v>11.17</v>
      </c>
      <c r="H192" s="43">
        <v>28</v>
      </c>
      <c r="I192" s="43">
        <v>3.61</v>
      </c>
      <c r="J192" s="43">
        <v>236.3</v>
      </c>
      <c r="K192" s="44">
        <v>437.06</v>
      </c>
      <c r="L192" s="43"/>
    </row>
    <row r="193" spans="1:12" ht="15" x14ac:dyDescent="0.25">
      <c r="A193" s="23"/>
      <c r="B193" s="15"/>
      <c r="C193" s="11"/>
      <c r="D193" s="7" t="s">
        <v>29</v>
      </c>
      <c r="E193" s="42" t="s">
        <v>42</v>
      </c>
      <c r="F193" s="43">
        <v>150</v>
      </c>
      <c r="G193" s="43">
        <v>9.32</v>
      </c>
      <c r="H193" s="43">
        <v>6</v>
      </c>
      <c r="I193" s="43">
        <v>48.62</v>
      </c>
      <c r="J193" s="43">
        <v>284.60000000000002</v>
      </c>
      <c r="K193" s="44">
        <v>998</v>
      </c>
      <c r="L193" s="43"/>
    </row>
    <row r="194" spans="1:12" ht="15" x14ac:dyDescent="0.25">
      <c r="A194" s="23"/>
      <c r="B194" s="15"/>
      <c r="C194" s="11"/>
      <c r="D194" s="7" t="s">
        <v>30</v>
      </c>
      <c r="E194" s="42" t="s">
        <v>101</v>
      </c>
      <c r="F194" s="43">
        <v>200</v>
      </c>
      <c r="G194" s="43">
        <v>0.16</v>
      </c>
      <c r="H194" s="43"/>
      <c r="I194" s="43">
        <v>4.5199999999999996</v>
      </c>
      <c r="J194" s="43">
        <v>20.2</v>
      </c>
      <c r="K194" s="44">
        <v>932</v>
      </c>
      <c r="L194" s="43"/>
    </row>
    <row r="195" spans="1:12" ht="15" x14ac:dyDescent="0.25">
      <c r="A195" s="23"/>
      <c r="B195" s="15"/>
      <c r="C195" s="11"/>
      <c r="D195" s="7" t="s">
        <v>31</v>
      </c>
      <c r="E195" s="42" t="s">
        <v>39</v>
      </c>
      <c r="F195" s="43">
        <v>25</v>
      </c>
      <c r="G195" s="43">
        <v>2.0299999999999998</v>
      </c>
      <c r="H195" s="43"/>
      <c r="I195" s="43">
        <v>12.2</v>
      </c>
      <c r="J195" s="43">
        <v>60.5</v>
      </c>
      <c r="K195" s="44">
        <v>894.01</v>
      </c>
      <c r="L195" s="43"/>
    </row>
    <row r="196" spans="1:12" ht="15" x14ac:dyDescent="0.25">
      <c r="A196" s="23"/>
      <c r="B196" s="15"/>
      <c r="C196" s="11"/>
      <c r="D196" s="7" t="s">
        <v>32</v>
      </c>
      <c r="E196" s="42" t="s">
        <v>41</v>
      </c>
      <c r="F196" s="43">
        <v>25</v>
      </c>
      <c r="G196" s="43">
        <v>2.13</v>
      </c>
      <c r="H196" s="43">
        <v>1</v>
      </c>
      <c r="I196" s="43">
        <v>12.13</v>
      </c>
      <c r="J196" s="43">
        <v>64.8</v>
      </c>
      <c r="K196" s="44">
        <v>1147</v>
      </c>
      <c r="L196" s="43"/>
    </row>
    <row r="197" spans="1:12" ht="15" x14ac:dyDescent="0.25">
      <c r="A197" s="23"/>
      <c r="B197" s="15"/>
      <c r="C197" s="11"/>
      <c r="D197" s="7"/>
      <c r="E197" s="42" t="s">
        <v>40</v>
      </c>
      <c r="F197" s="43">
        <v>5</v>
      </c>
      <c r="G197" s="43">
        <v>1.1499999999999999</v>
      </c>
      <c r="H197" s="43">
        <v>1</v>
      </c>
      <c r="I197" s="43">
        <v>0.04</v>
      </c>
      <c r="J197" s="43">
        <v>11.8</v>
      </c>
      <c r="K197" s="44">
        <v>1052</v>
      </c>
      <c r="L197" s="43"/>
    </row>
    <row r="198" spans="1:12" ht="15" x14ac:dyDescent="0.2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4"/>
      <c r="B200" s="17"/>
      <c r="C200" s="8"/>
      <c r="D200" s="18" t="s">
        <v>33</v>
      </c>
      <c r="E200" s="9"/>
      <c r="F200" s="19">
        <f>SUM(F190:F199)</f>
        <v>706</v>
      </c>
      <c r="G200" s="19">
        <f t="shared" ref="G200:J200" si="50">SUM(G190:G199)</f>
        <v>30.349999999999998</v>
      </c>
      <c r="H200" s="19">
        <f t="shared" si="50"/>
        <v>41</v>
      </c>
      <c r="I200" s="19">
        <f t="shared" si="50"/>
        <v>93.39</v>
      </c>
      <c r="J200" s="19">
        <f t="shared" si="50"/>
        <v>788.4</v>
      </c>
      <c r="K200" s="25"/>
      <c r="L200" s="19">
        <v>162</v>
      </c>
    </row>
    <row r="201" spans="1:12" ht="15" x14ac:dyDescent="0.2">
      <c r="A201" s="29">
        <f>A182</f>
        <v>2</v>
      </c>
      <c r="B201" s="30">
        <f>B182</f>
        <v>5</v>
      </c>
      <c r="C201" s="56" t="s">
        <v>4</v>
      </c>
      <c r="D201" s="57"/>
      <c r="E201" s="31"/>
      <c r="F201" s="32">
        <f>F189+F200</f>
        <v>1206</v>
      </c>
      <c r="G201" s="32">
        <f t="shared" ref="G201" si="51">G189+G200</f>
        <v>47.12</v>
      </c>
      <c r="H201" s="32">
        <f t="shared" ref="H201" si="52">H189+H200</f>
        <v>56</v>
      </c>
      <c r="I201" s="32">
        <f t="shared" ref="I201" si="53">I189+I200</f>
        <v>463.59000000000003</v>
      </c>
      <c r="J201" s="32">
        <f t="shared" ref="J201:L201" si="54">J189+J200</f>
        <v>1646.5</v>
      </c>
      <c r="K201" s="32"/>
      <c r="L201" s="32">
        <f t="shared" si="54"/>
        <v>287</v>
      </c>
    </row>
    <row r="202" spans="1:12" x14ac:dyDescent="0.2">
      <c r="A202" s="27"/>
      <c r="B202" s="28"/>
      <c r="C202" s="58" t="s">
        <v>5</v>
      </c>
      <c r="D202" s="58"/>
      <c r="E202" s="58"/>
      <c r="F202" s="34">
        <f>(F24+F45+F66+F84+F103+F122+F142+F162+F181+F201)/(IF(F24=0,0,1)+IF(F45=0,0,1)+IF(F66=0,0,1)+IF(F84=0,0,1)+IF(F103=0,0,1)+IF(F122=0,0,1)+IF(F142=0,0,1)+IF(F162=0,0,1)+IF(F181=0,0,1)+IF(F201=0,0,1))</f>
        <v>1209</v>
      </c>
      <c r="G202" s="34">
        <f>(G24+G45+G66+G84+G103+G122+G142+G162+G181+G201)/(IF(G24=0,0,1)+IF(G45=0,0,1)+IF(G66=0,0,1)+IF(G84=0,0,1)+IF(G103=0,0,1)+IF(G122=0,0,1)+IF(G142=0,0,1)+IF(G162=0,0,1)+IF(G181=0,0,1)+IF(G201=0,0,1))</f>
        <v>44.422999999999995</v>
      </c>
      <c r="H202" s="34">
        <f>(H24+H45+H66+H84+H103+H122+H142+H162+H181+H201)/(IF(H24=0,0,1)+IF(H45=0,0,1)+IF(H66=0,0,1)+IF(H84=0,0,1)+IF(H103=0,0,1)+IF(H122=0,0,1)+IF(H142=0,0,1)+IF(H162=0,0,1)+IF(H181=0,0,1)+IF(H201=0,0,1))</f>
        <v>46.5</v>
      </c>
      <c r="I202" s="34">
        <f>(I24+I45+I66+I84+I103+I122+I142+I162+I181+I201)/(IF(I24=0,0,1)+IF(I45=0,0,1)+IF(I66=0,0,1)+IF(I84=0,0,1)+IF(I103=0,0,1)+IF(I122=0,0,1)+IF(I142=0,0,1)+IF(I162=0,0,1)+IF(I181=0,0,1)+IF(I201=0,0,1))</f>
        <v>215.38600000000002</v>
      </c>
      <c r="J202" s="34">
        <f>(J24+J45+J66+J84+J103+J122+J142+J162+J181+J201)/(IF(J24=0,0,1)+IF(J45=0,0,1)+IF(J66=0,0,1)+IF(J84=0,0,1)+IF(J103=0,0,1)+IF(J122=0,0,1)+IF(J142=0,0,1)+IF(J162=0,0,1)+IF(J181=0,0,1)+IF(J201=0,0,1))</f>
        <v>1334.48</v>
      </c>
      <c r="K202" s="34"/>
      <c r="L202" s="34">
        <f>(L24+L45+L66+L84+L103+L122+L142+L162+L181+L201)/(IF(L24=0,0,1)+IF(L45=0,0,1)+IF(L66=0,0,1)+IF(L84=0,0,1)+IF(L103=0,0,1)+IF(L122=0,0,1)+IF(L142=0,0,1)+IF(L162=0,0,1)+IF(L181=0,0,1)+IF(L201=0,0,1))</f>
        <v>287</v>
      </c>
    </row>
  </sheetData>
  <mergeCells count="14">
    <mergeCell ref="C1:E1"/>
    <mergeCell ref="H1:K1"/>
    <mergeCell ref="H2:K2"/>
    <mergeCell ref="C45:D45"/>
    <mergeCell ref="C66:D66"/>
    <mergeCell ref="C84:D84"/>
    <mergeCell ref="C103:D103"/>
    <mergeCell ref="C24:D24"/>
    <mergeCell ref="C202:E202"/>
    <mergeCell ref="C201:D201"/>
    <mergeCell ref="C122:D122"/>
    <mergeCell ref="C142:D142"/>
    <mergeCell ref="C162:D162"/>
    <mergeCell ref="C181:D1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</cp:lastModifiedBy>
  <cp:lastPrinted>2025-02-21T04:31:28Z</cp:lastPrinted>
  <dcterms:created xsi:type="dcterms:W3CDTF">2022-05-16T14:23:56Z</dcterms:created>
  <dcterms:modified xsi:type="dcterms:W3CDTF">2026-01-23T08:07:34Z</dcterms:modified>
</cp:coreProperties>
</file>